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/Users/gfearon/Library/Containers/com.apple.mail/Data/"/>
    </mc:Choice>
  </mc:AlternateContent>
  <xr:revisionPtr revIDLastSave="0" documentId="13_ncr:1_{F53BD7C9-5DC2-5A41-B460-B252F7EAB30C}" xr6:coauthVersionLast="47" xr6:coauthVersionMax="47" xr10:uidLastSave="{00000000-0000-0000-0000-000000000000}"/>
  <bookViews>
    <workbookView xWindow="0" yWindow="740" windowWidth="29400" windowHeight="170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b2fDo++U+CzchkFXqFjMgTX50O5AJIOKn5vSknBGvsE="/>
    </ext>
  </extLst>
</workbook>
</file>

<file path=xl/calcChain.xml><?xml version="1.0" encoding="utf-8"?>
<calcChain xmlns="http://schemas.openxmlformats.org/spreadsheetml/2006/main">
  <c r="L14" i="1" l="1"/>
  <c r="L6" i="1"/>
  <c r="L73" i="1"/>
  <c r="L65" i="1"/>
  <c r="L64" i="1"/>
  <c r="L54" i="1"/>
  <c r="L32" i="1"/>
  <c r="L12" i="1"/>
  <c r="L7" i="1"/>
  <c r="L3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K3" i="1"/>
  <c r="J75" i="1"/>
  <c r="I75" i="1"/>
  <c r="L75" i="1" s="1"/>
  <c r="D120" i="1"/>
  <c r="D107" i="1"/>
  <c r="D122" i="1" s="1"/>
  <c r="H75" i="1"/>
  <c r="G75" i="1"/>
  <c r="D75" i="1"/>
  <c r="K75" i="1" s="1"/>
  <c r="D124" i="1" l="1"/>
</calcChain>
</file>

<file path=xl/sharedStrings.xml><?xml version="1.0" encoding="utf-8"?>
<sst xmlns="http://schemas.openxmlformats.org/spreadsheetml/2006/main" count="353" uniqueCount="148">
  <si>
    <t>Program</t>
  </si>
  <si>
    <t>Funding Source</t>
  </si>
  <si>
    <t>Amount</t>
  </si>
  <si>
    <t>Departmental Unit</t>
  </si>
  <si>
    <t>Contact Person</t>
  </si>
  <si>
    <t>3/31/23 Obligated</t>
  </si>
  <si>
    <t>03/31/23 Expended</t>
  </si>
  <si>
    <t>Annual Report - Treasury</t>
  </si>
  <si>
    <t>Roseland Community Center</t>
  </si>
  <si>
    <t>ARPA</t>
  </si>
  <si>
    <t>TPW</t>
  </si>
  <si>
    <t>Jason Nutt</t>
  </si>
  <si>
    <t>Family Childcare Provider Shared Services Alliance</t>
  </si>
  <si>
    <t>Fiber Backbone – Westside</t>
  </si>
  <si>
    <t>Childcare Support Program</t>
  </si>
  <si>
    <t>Planning/Econ. Dev.</t>
  </si>
  <si>
    <t>Raissa De La Rosa</t>
  </si>
  <si>
    <t>Small Business Tenant Improvement Grants</t>
  </si>
  <si>
    <t>Small Bus TI Prog</t>
  </si>
  <si>
    <t>Universal Basic Income</t>
  </si>
  <si>
    <t>After School Programs </t>
  </si>
  <si>
    <t>Recreation</t>
  </si>
  <si>
    <t>Jeff Tibbets</t>
  </si>
  <si>
    <t xml:space="preserve"> </t>
  </si>
  <si>
    <t>Safe Parking w/ Wrap-around services </t>
  </si>
  <si>
    <t>SAFE Parking/Community Svcs.</t>
  </si>
  <si>
    <t>Kelli Kuykendall</t>
  </si>
  <si>
    <t>Safe Parking Security/Wrap Around</t>
  </si>
  <si>
    <t>Safe Parking Overall</t>
  </si>
  <si>
    <t>Safe Parking Ovrerall</t>
  </si>
  <si>
    <t xml:space="preserve">Safe Parking </t>
  </si>
  <si>
    <t>Safe Parking</t>
  </si>
  <si>
    <t>Total Safe Parking</t>
  </si>
  <si>
    <t>Homeless Services Budget</t>
  </si>
  <si>
    <t>Housing/Community Svcs.</t>
  </si>
  <si>
    <t>Homeless Sheltering, Outreach</t>
  </si>
  <si>
    <t>Homeless Program</t>
  </si>
  <si>
    <t>Homeless Programs</t>
  </si>
  <si>
    <t>Homeless Administration</t>
  </si>
  <si>
    <t xml:space="preserve">Total Expended Homeless </t>
  </si>
  <si>
    <t>CAPSC Short-Term Rental Assistance</t>
  </si>
  <si>
    <t>CAPSC Homeless Programs</t>
  </si>
  <si>
    <t>YWCA Safe House</t>
  </si>
  <si>
    <t>Street Outreach</t>
  </si>
  <si>
    <t>Expanded Recreation Programs </t>
  </si>
  <si>
    <t>SJH Capital Projects </t>
  </si>
  <si>
    <t>Transportation/Public Works</t>
  </si>
  <si>
    <t>Camron Macdonald</t>
  </si>
  <si>
    <t>inRESPONSE Mental Health Response Team </t>
  </si>
  <si>
    <t>Police</t>
  </si>
  <si>
    <t>John Cregan</t>
  </si>
  <si>
    <t>2413A</t>
  </si>
  <si>
    <t>In Response</t>
  </si>
  <si>
    <t>InRESPONSE Mental Health Response Team </t>
  </si>
  <si>
    <t>Total InResponse</t>
  </si>
  <si>
    <t>Youth Immigration Attorney (Secure Families Fund)</t>
  </si>
  <si>
    <t>Kate Goldfine</t>
  </si>
  <si>
    <t>Children’s Savings Account (Baby Bonds) </t>
  </si>
  <si>
    <t>City APRA Administration</t>
  </si>
  <si>
    <t>Finance</t>
  </si>
  <si>
    <t>Alan Alton</t>
  </si>
  <si>
    <t>ARPA Admin</t>
  </si>
  <si>
    <t>Total ARPA Admin</t>
  </si>
  <si>
    <t>Subtotal ARPA Programs</t>
  </si>
  <si>
    <t>Vegetation Management</t>
  </si>
  <si>
    <t>PGE</t>
  </si>
  <si>
    <t>Fire</t>
  </si>
  <si>
    <t>Paul Lowenthal</t>
  </si>
  <si>
    <t>Down Payment Assistance</t>
  </si>
  <si>
    <t>Nicole Rathbun/Megan Basinger</t>
  </si>
  <si>
    <t>Community Empowerment Plan </t>
  </si>
  <si>
    <t>Community Engagement</t>
  </si>
  <si>
    <t>Magali Telles</t>
  </si>
  <si>
    <t>Public Records Management Update </t>
  </si>
  <si>
    <t>Planning/Economic Dev.</t>
  </si>
  <si>
    <t>Serena Lienau</t>
  </si>
  <si>
    <t>Fire Inspection Database – Fire Resiliency/recovery </t>
  </si>
  <si>
    <t>Transit Radio Upgrade </t>
  </si>
  <si>
    <t>Shawn Sosa</t>
  </si>
  <si>
    <t>Asawa Fountain Bronze Art Panels </t>
  </si>
  <si>
    <t>Tara Thompson</t>
  </si>
  <si>
    <t>Plan Check/Inspection Contract Services</t>
  </si>
  <si>
    <t>Jesse Oswald</t>
  </si>
  <si>
    <t>Fire Plan Review Contract Services</t>
  </si>
  <si>
    <t>California Tiger Salamander (CTS) Mitigation</t>
  </si>
  <si>
    <t>City COVID-19 Testing</t>
  </si>
  <si>
    <t>This program is being paid for through a FEMA program</t>
  </si>
  <si>
    <t>Translation Services</t>
  </si>
  <si>
    <t>Multiple Departments</t>
  </si>
  <si>
    <t>Written and Oral communication, Potential for ongoing program cost</t>
  </si>
  <si>
    <t>Youth Promotores/Youth Council</t>
  </si>
  <si>
    <t>Expands outreach capacity, uses place-based models</t>
  </si>
  <si>
    <t>Roseland Creek Park</t>
  </si>
  <si>
    <t>Two pedestrian creek crossings</t>
  </si>
  <si>
    <t>Bicycle/pedestrian multi-use trail connecting McMinn and Burbank Avenues </t>
  </si>
  <si>
    <t>Intern Program</t>
  </si>
  <si>
    <t>Local talent pool connection to City opportunities (Diversity/Inclusion)</t>
  </si>
  <si>
    <t>Community Equity</t>
  </si>
  <si>
    <t>Community Speaker Series (Inclusion)</t>
  </si>
  <si>
    <t>Staff Equity Training</t>
  </si>
  <si>
    <t>Human Resources</t>
  </si>
  <si>
    <t>Equity Training for City Staff (Equity/Inclusion)</t>
  </si>
  <si>
    <t>DEI Spaces</t>
  </si>
  <si>
    <t>Funding to support/develop multicultural spaces and events</t>
  </si>
  <si>
    <t>Board/Committee Stipend</t>
  </si>
  <si>
    <t>Stipends for Board and Committee members to encourage diversity in participation (Diversity/Inclusion)</t>
  </si>
  <si>
    <t>SEED Recommendations</t>
  </si>
  <si>
    <t>Implementation of Equity Task Force plan recommendations</t>
  </si>
  <si>
    <t>Equity Dashboard</t>
  </si>
  <si>
    <t>Public facing dashboard for transparency and accountability for implementation of </t>
  </si>
  <si>
    <t>Climate Action Plan</t>
  </si>
  <si>
    <t>Jessica Jones</t>
  </si>
  <si>
    <t>Use funds to support Climate Action policy initiatives/toolkits for applicants of developments and remodels</t>
  </si>
  <si>
    <t>Evacuation Equipment</t>
  </si>
  <si>
    <t>Trasportation/Public Works</t>
  </si>
  <si>
    <t>Dave Avila</t>
  </si>
  <si>
    <t>Barricades: concrete k-rail, plastic waterfilled barrier, lighted a-frame barricades, Light Towers, Message Boards, Transport Trailer</t>
  </si>
  <si>
    <t>Limited Term Planner</t>
  </si>
  <si>
    <t>Limited Term Media Tech</t>
  </si>
  <si>
    <t>Information Technology</t>
  </si>
  <si>
    <t>Brian Tickner</t>
  </si>
  <si>
    <t>Enhanced Infrastructure Financing District</t>
  </si>
  <si>
    <t>Consultant to prepare Financing Plan/Fiscal Impact Report</t>
  </si>
  <si>
    <t>Trusted System Implementation for Digitized Documents</t>
  </si>
  <si>
    <t>Subtotal PGE Funding</t>
  </si>
  <si>
    <t>Previously Approved PGE-Funded Programs</t>
  </si>
  <si>
    <t>Needed to show return on investment (ROI) for negotiations with County</t>
  </si>
  <si>
    <t xml:space="preserve">Wildland Resiliency/Response Strategic Plan </t>
  </si>
  <si>
    <t>Fire Recovery Projects ($20,000,000)</t>
  </si>
  <si>
    <t xml:space="preserve"> - Hopper Ave. Sidewalk,Landscape, Pavement</t>
  </si>
  <si>
    <t>Jason Nutt/Grant Bailey</t>
  </si>
  <si>
    <t xml:space="preserve"> - Park and Landscape Restoration</t>
  </si>
  <si>
    <t xml:space="preserve"> - Fire Station 5</t>
  </si>
  <si>
    <t xml:space="preserve"> - Residential Pavement Repair</t>
  </si>
  <si>
    <t>Roseland Library</t>
  </si>
  <si>
    <t>General Fund Fiscal Stability</t>
  </si>
  <si>
    <t>Contribution To Renewal Enterprise District</t>
  </si>
  <si>
    <t>Subtotal Previously Approved PGE-Funded Projects</t>
  </si>
  <si>
    <t>Total PGE-Funded Projects</t>
  </si>
  <si>
    <t>Total ARPA and PGE Funded Projects</t>
  </si>
  <si>
    <t>ARPA Annual Report - Total Adopted Budget</t>
  </si>
  <si>
    <t>ARPA Annual Report - Total Obligations</t>
  </si>
  <si>
    <t>ARPA Annual Report - Total Expenditures</t>
  </si>
  <si>
    <t>6/30/24 Obligated</t>
  </si>
  <si>
    <t>6/30/24 Expended</t>
  </si>
  <si>
    <t>Orig Remainder</t>
  </si>
  <si>
    <t>Current Remainder</t>
  </si>
  <si>
    <t>Qtrly Report Summary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</si>
</sst>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&quot;$&quot;#,##0"/>
    <numFmt numFmtId="166" formatCode="_(&quot;$&quot;* #,##0_);_(&quot;$&quot;* \(#,##0\);_(&quot;$&quot;* &quot;-&quot;??_);_(@_)"/>
    <numFmt numFmtId="167" formatCode="&quot;$&quot;#,##0.00"/>
  </numFmts>
  <fonts count="24" x14ac:knownFonts="1">
    <font>
      <sz val="12"/>
      <color theme="1"/>
      <name val="Calibri"/>
      <scheme val="minor"/>
    </font>
    <font>
      <b/>
      <sz val="18"/>
      <color theme="1"/>
      <name val="Calibri"/>
      <family val="2"/>
    </font>
    <font>
      <b/>
      <sz val="12"/>
      <color theme="1"/>
      <name val="Calibri"/>
      <family val="2"/>
    </font>
    <font>
      <sz val="18"/>
      <color theme="1"/>
      <name val="Calibri"/>
      <family val="2"/>
    </font>
    <font>
      <strike/>
      <sz val="16"/>
      <color theme="1"/>
      <name val="Helvetica Neue"/>
      <family val="2"/>
    </font>
    <font>
      <b/>
      <strike/>
      <sz val="18"/>
      <color theme="1"/>
      <name val="Calibri"/>
      <family val="2"/>
    </font>
    <font>
      <sz val="16"/>
      <color theme="1"/>
      <name val="Helvetica Neue"/>
      <family val="2"/>
    </font>
    <font>
      <b/>
      <sz val="18"/>
      <color theme="1"/>
      <name val="Calibri"/>
      <family val="2"/>
      <scheme val="minor"/>
    </font>
    <font>
      <b/>
      <u/>
      <sz val="18"/>
      <color theme="1"/>
      <name val="Calibri"/>
      <family val="2"/>
    </font>
    <font>
      <b/>
      <u/>
      <sz val="18"/>
      <color theme="1"/>
      <name val="Calibri"/>
      <family val="2"/>
    </font>
    <font>
      <b/>
      <sz val="16"/>
      <color theme="1"/>
      <name val="Helvetica Neue"/>
      <family val="2"/>
    </font>
    <font>
      <sz val="18"/>
      <color theme="1"/>
      <name val="Helvetica Neue"/>
      <family val="2"/>
    </font>
    <font>
      <sz val="12"/>
      <color theme="1"/>
      <name val="Calibri"/>
      <family val="2"/>
      <scheme val="minor"/>
    </font>
    <font>
      <strike/>
      <sz val="18"/>
      <color theme="1"/>
      <name val="Helvetica Neue"/>
      <family val="2"/>
    </font>
    <font>
      <strike/>
      <sz val="12"/>
      <color theme="1"/>
      <name val="Calibri"/>
      <family val="2"/>
    </font>
    <font>
      <sz val="16"/>
      <color theme="1"/>
      <name val="Calibri"/>
      <family val="2"/>
    </font>
    <font>
      <u/>
      <sz val="16"/>
      <color theme="1"/>
      <name val="Calibri"/>
      <family val="2"/>
    </font>
    <font>
      <u/>
      <sz val="16"/>
      <color theme="1"/>
      <name val="Calibri"/>
      <family val="2"/>
    </font>
    <font>
      <sz val="12"/>
      <color theme="1"/>
      <name val="Calibri"/>
      <family val="2"/>
    </font>
    <font>
      <i/>
      <sz val="16"/>
      <color theme="1"/>
      <name val="Helvetica Neue"/>
      <family val="2"/>
    </font>
    <font>
      <b/>
      <i/>
      <sz val="18"/>
      <color theme="1"/>
      <name val="Calibri"/>
      <family val="2"/>
    </font>
    <font>
      <sz val="18"/>
      <color rgb="FFBE6A3A"/>
      <name val="Helvetica Neue"/>
      <family val="2"/>
    </font>
    <font>
      <b/>
      <u/>
      <sz val="18"/>
      <color theme="1"/>
      <name val="Calibri"/>
      <family val="2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DEEAF6"/>
        <bgColor rgb="FFDEEAF6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FF00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2">
    <xf numFmtId="0" fontId="0" fillId="0" borderId="0"/>
    <xf numFmtId="43" fontId="23" fillId="0" borderId="0" applyFont="0" applyFill="0" applyBorder="0" applyAlignment="0" applyProtection="0"/>
  </cellStyleXfs>
  <cellXfs count="6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164" fontId="1" fillId="0" borderId="0" xfId="0" applyNumberFormat="1" applyFont="1" applyAlignment="1">
      <alignment horizontal="right"/>
    </xf>
    <xf numFmtId="165" fontId="1" fillId="0" borderId="0" xfId="0" applyNumberFormat="1" applyFont="1"/>
    <xf numFmtId="164" fontId="1" fillId="2" borderId="0" xfId="0" applyNumberFormat="1" applyFont="1" applyFill="1" applyAlignment="1">
      <alignment horizontal="right"/>
    </xf>
    <xf numFmtId="0" fontId="4" fillId="0" borderId="0" xfId="0" applyFont="1"/>
    <xf numFmtId="164" fontId="5" fillId="0" borderId="0" xfId="0" applyNumberFormat="1" applyFont="1" applyAlignment="1">
      <alignment horizontal="right"/>
    </xf>
    <xf numFmtId="0" fontId="6" fillId="0" borderId="0" xfId="0" applyFont="1"/>
    <xf numFmtId="0" fontId="6" fillId="2" borderId="0" xfId="0" applyFont="1" applyFill="1"/>
    <xf numFmtId="165" fontId="7" fillId="0" borderId="0" xfId="0" applyNumberFormat="1" applyFont="1"/>
    <xf numFmtId="0" fontId="7" fillId="0" borderId="0" xfId="0" applyFont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166" fontId="1" fillId="0" borderId="0" xfId="0" applyNumberFormat="1" applyFont="1" applyAlignment="1">
      <alignment horizontal="right"/>
    </xf>
    <xf numFmtId="165" fontId="2" fillId="0" borderId="0" xfId="0" applyNumberFormat="1" applyFont="1"/>
    <xf numFmtId="165" fontId="11" fillId="0" borderId="0" xfId="0" applyNumberFormat="1" applyFont="1"/>
    <xf numFmtId="0" fontId="11" fillId="0" borderId="0" xfId="0" applyFont="1"/>
    <xf numFmtId="165" fontId="12" fillId="0" borderId="0" xfId="0" applyNumberFormat="1" applyFont="1"/>
    <xf numFmtId="0" fontId="5" fillId="0" borderId="0" xfId="0" applyFont="1"/>
    <xf numFmtId="165" fontId="13" fillId="0" borderId="0" xfId="0" applyNumberFormat="1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3" borderId="0" xfId="0" applyFont="1" applyFill="1"/>
    <xf numFmtId="0" fontId="17" fillId="3" borderId="1" xfId="0" applyFont="1" applyFill="1" applyBorder="1"/>
    <xf numFmtId="0" fontId="15" fillId="3" borderId="1" xfId="0" applyFont="1" applyFill="1" applyBorder="1"/>
    <xf numFmtId="166" fontId="1" fillId="3" borderId="1" xfId="0" applyNumberFormat="1" applyFont="1" applyFill="1" applyBorder="1" applyAlignment="1">
      <alignment horizontal="right"/>
    </xf>
    <xf numFmtId="0" fontId="18" fillId="3" borderId="1" xfId="0" applyFont="1" applyFill="1" applyBorder="1"/>
    <xf numFmtId="0" fontId="1" fillId="3" borderId="1" xfId="0" applyFont="1" applyFill="1" applyBorder="1"/>
    <xf numFmtId="0" fontId="6" fillId="3" borderId="0" xfId="0" applyFont="1" applyFill="1"/>
    <xf numFmtId="0" fontId="6" fillId="3" borderId="1" xfId="0" applyFont="1" applyFill="1" applyBorder="1"/>
    <xf numFmtId="0" fontId="19" fillId="3" borderId="1" xfId="0" applyFont="1" applyFill="1" applyBorder="1"/>
    <xf numFmtId="164" fontId="1" fillId="3" borderId="1" xfId="0" applyNumberFormat="1" applyFont="1" applyFill="1" applyBorder="1" applyAlignment="1">
      <alignment horizontal="right"/>
    </xf>
    <xf numFmtId="0" fontId="19" fillId="3" borderId="0" xfId="0" applyFont="1" applyFill="1"/>
    <xf numFmtId="164" fontId="20" fillId="3" borderId="1" xfId="0" applyNumberFormat="1" applyFont="1" applyFill="1" applyBorder="1" applyAlignment="1">
      <alignment horizontal="right"/>
    </xf>
    <xf numFmtId="0" fontId="21" fillId="3" borderId="1" xfId="0" applyFont="1" applyFill="1" applyBorder="1"/>
    <xf numFmtId="37" fontId="1" fillId="3" borderId="1" xfId="0" applyNumberFormat="1" applyFont="1" applyFill="1" applyBorder="1" applyAlignment="1">
      <alignment horizontal="right"/>
    </xf>
    <xf numFmtId="37" fontId="22" fillId="3" borderId="1" xfId="0" applyNumberFormat="1" applyFont="1" applyFill="1" applyBorder="1" applyAlignment="1">
      <alignment horizontal="right"/>
    </xf>
    <xf numFmtId="0" fontId="3" fillId="3" borderId="1" xfId="0" applyFont="1" applyFill="1" applyBorder="1"/>
    <xf numFmtId="0" fontId="6" fillId="3" borderId="0" xfId="0" applyFont="1" applyFill="1" applyAlignment="1">
      <alignment horizontal="right"/>
    </xf>
    <xf numFmtId="0" fontId="10" fillId="3" borderId="1" xfId="0" applyFont="1" applyFill="1" applyBorder="1" applyAlignment="1">
      <alignment horizontal="right"/>
    </xf>
    <xf numFmtId="0" fontId="18" fillId="0" borderId="0" xfId="0" applyFont="1" applyAlignment="1">
      <alignment horizontal="right"/>
    </xf>
    <xf numFmtId="0" fontId="6" fillId="0" borderId="1" xfId="0" applyFont="1" applyBorder="1"/>
    <xf numFmtId="0" fontId="3" fillId="4" borderId="0" xfId="0" applyFont="1" applyFill="1"/>
    <xf numFmtId="0" fontId="6" fillId="4" borderId="0" xfId="0" applyFont="1" applyFill="1"/>
    <xf numFmtId="164" fontId="1" fillId="4" borderId="0" xfId="0" applyNumberFormat="1" applyFont="1" applyFill="1" applyAlignment="1">
      <alignment horizontal="right"/>
    </xf>
    <xf numFmtId="164" fontId="1" fillId="5" borderId="0" xfId="0" applyNumberFormat="1" applyFont="1" applyFill="1" applyAlignment="1">
      <alignment horizontal="right"/>
    </xf>
    <xf numFmtId="166" fontId="1" fillId="4" borderId="0" xfId="0" applyNumberFormat="1" applyFont="1" applyFill="1" applyAlignment="1">
      <alignment horizontal="right"/>
    </xf>
    <xf numFmtId="167" fontId="7" fillId="0" borderId="0" xfId="0" applyNumberFormat="1" applyFont="1"/>
    <xf numFmtId="0" fontId="4" fillId="0" borderId="0" xfId="0" applyFont="1"/>
    <xf numFmtId="0" fontId="0" fillId="0" borderId="0" xfId="0"/>
    <xf numFmtId="164" fontId="5" fillId="0" borderId="0" xfId="0" applyNumberFormat="1" applyFont="1" applyAlignment="1">
      <alignment horizontal="right"/>
    </xf>
    <xf numFmtId="165" fontId="1" fillId="0" borderId="0" xfId="0" applyNumberFormat="1" applyFont="1" applyFill="1"/>
    <xf numFmtId="164" fontId="1" fillId="0" borderId="0" xfId="0" applyNumberFormat="1" applyFont="1" applyFill="1"/>
    <xf numFmtId="166" fontId="1" fillId="0" borderId="0" xfId="0" applyNumberFormat="1" applyFont="1" applyFill="1" applyAlignment="1">
      <alignment horizontal="right"/>
    </xf>
    <xf numFmtId="164" fontId="8" fillId="4" borderId="0" xfId="0" applyNumberFormat="1" applyFont="1" applyFill="1" applyAlignment="1">
      <alignment horizontal="right"/>
    </xf>
    <xf numFmtId="167" fontId="7" fillId="4" borderId="0" xfId="0" applyNumberFormat="1" applyFont="1" applyFill="1"/>
    <xf numFmtId="165" fontId="1" fillId="4" borderId="0" xfId="0" applyNumberFormat="1" applyFont="1" applyFill="1"/>
    <xf numFmtId="164" fontId="1" fillId="0" borderId="1" xfId="0" applyNumberFormat="1" applyFont="1" applyFill="1" applyBorder="1" applyAlignment="1">
      <alignment horizontal="right"/>
    </xf>
    <xf numFmtId="164" fontId="7" fillId="4" borderId="0" xfId="1" applyNumberFormat="1" applyFont="1" applyFill="1"/>
    <xf numFmtId="43" fontId="7" fillId="4" borderId="0" xfId="1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58"/>
  <sheetViews>
    <sheetView tabSelected="1" zoomScale="125" workbookViewId="0">
      <selection activeCell="L65" sqref="L65"/>
    </sheetView>
  </sheetViews>
  <sheetFormatPr baseColWidth="10" defaultColWidth="11.1640625" defaultRowHeight="15" customHeight="1" x14ac:dyDescent="0.2"/>
  <cols>
    <col min="1" max="1" width="15.83203125" customWidth="1"/>
    <col min="2" max="2" width="91.5" customWidth="1"/>
    <col min="3" max="3" width="20.5" customWidth="1"/>
    <col min="4" max="4" width="27.5" customWidth="1"/>
    <col min="5" max="5" width="38.6640625" customWidth="1"/>
    <col min="6" max="6" width="42.6640625" customWidth="1"/>
    <col min="7" max="7" width="23.6640625" customWidth="1"/>
    <col min="8" max="10" width="27.33203125" customWidth="1"/>
    <col min="11" max="11" width="20.33203125" customWidth="1"/>
    <col min="12" max="12" width="22.1640625" customWidth="1"/>
    <col min="13" max="29" width="11" customWidth="1"/>
  </cols>
  <sheetData>
    <row r="1" spans="1:12" ht="20" customHeight="1" x14ac:dyDescent="0.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143</v>
      </c>
      <c r="J1" s="1" t="s">
        <v>144</v>
      </c>
      <c r="K1" s="1" t="s">
        <v>145</v>
      </c>
      <c r="L1" s="1" t="s">
        <v>146</v>
      </c>
    </row>
    <row r="2" spans="1:12" ht="15.75" customHeight="1" x14ac:dyDescent="0.3">
      <c r="A2" s="3"/>
      <c r="B2" s="3"/>
      <c r="C2" s="3"/>
      <c r="D2" s="4"/>
      <c r="E2" s="1"/>
      <c r="F2" s="1"/>
      <c r="G2" s="5" t="s">
        <v>7</v>
      </c>
      <c r="H2" s="5"/>
      <c r="I2" s="5"/>
      <c r="J2" s="5"/>
      <c r="K2" s="2"/>
    </row>
    <row r="3" spans="1:12" ht="19" customHeight="1" x14ac:dyDescent="0.3">
      <c r="A3" s="3">
        <v>17660</v>
      </c>
      <c r="B3" s="47" t="s">
        <v>8</v>
      </c>
      <c r="C3" s="3" t="s">
        <v>9</v>
      </c>
      <c r="D3" s="6">
        <v>10000000</v>
      </c>
      <c r="E3" s="1" t="s">
        <v>10</v>
      </c>
      <c r="F3" s="1" t="s">
        <v>11</v>
      </c>
      <c r="G3" s="56">
        <v>163097.29</v>
      </c>
      <c r="H3" s="56">
        <v>163097.29</v>
      </c>
      <c r="I3" s="61">
        <v>363364.94</v>
      </c>
      <c r="J3" s="56">
        <v>363364.94</v>
      </c>
      <c r="K3" s="57">
        <f>D3-J3</f>
        <v>9636635.0600000005</v>
      </c>
      <c r="L3" s="60">
        <f>+I3-J3</f>
        <v>0</v>
      </c>
    </row>
    <row r="4" spans="1:12" ht="18" customHeight="1" x14ac:dyDescent="0.3">
      <c r="A4" s="7"/>
      <c r="B4" s="7" t="s">
        <v>12</v>
      </c>
      <c r="C4" s="7" t="s">
        <v>9</v>
      </c>
      <c r="D4" s="8">
        <v>0</v>
      </c>
      <c r="E4" s="1"/>
      <c r="F4" s="1"/>
      <c r="G4" s="56"/>
      <c r="H4" s="56"/>
      <c r="I4" s="56"/>
      <c r="J4" s="56"/>
      <c r="K4" s="57">
        <f t="shared" ref="K4:K67" si="0">D4-J4</f>
        <v>0</v>
      </c>
      <c r="L4" s="52" t="s">
        <v>23</v>
      </c>
    </row>
    <row r="5" spans="1:12" ht="18" customHeight="1" x14ac:dyDescent="0.3">
      <c r="A5" s="7"/>
      <c r="B5" s="7" t="s">
        <v>13</v>
      </c>
      <c r="C5" s="7"/>
      <c r="D5" s="8">
        <v>0</v>
      </c>
      <c r="E5" s="1"/>
      <c r="F5" s="1"/>
      <c r="G5" s="56"/>
      <c r="H5" s="56"/>
      <c r="I5" s="56"/>
      <c r="J5" s="56"/>
      <c r="K5" s="57">
        <f t="shared" si="0"/>
        <v>0</v>
      </c>
      <c r="L5" s="52" t="s">
        <v>23</v>
      </c>
    </row>
    <row r="6" spans="1:12" ht="19" customHeight="1" x14ac:dyDescent="0.3">
      <c r="A6" s="9">
        <v>8061</v>
      </c>
      <c r="B6" s="10" t="s">
        <v>14</v>
      </c>
      <c r="C6" s="9" t="s">
        <v>9</v>
      </c>
      <c r="D6" s="6">
        <v>2900000</v>
      </c>
      <c r="E6" s="1" t="s">
        <v>15</v>
      </c>
      <c r="F6" s="1" t="s">
        <v>16</v>
      </c>
      <c r="G6" s="56">
        <v>1339850.55</v>
      </c>
      <c r="H6" s="56">
        <v>0</v>
      </c>
      <c r="I6" s="56">
        <v>2900000</v>
      </c>
      <c r="J6" s="56">
        <v>2900000</v>
      </c>
      <c r="K6" s="57">
        <f t="shared" si="0"/>
        <v>0</v>
      </c>
      <c r="L6" s="11">
        <f>+I6-J6</f>
        <v>0</v>
      </c>
    </row>
    <row r="7" spans="1:12" ht="21" customHeight="1" x14ac:dyDescent="0.3">
      <c r="A7" s="9">
        <v>8062</v>
      </c>
      <c r="B7" s="10" t="s">
        <v>17</v>
      </c>
      <c r="C7" s="9" t="s">
        <v>9</v>
      </c>
      <c r="D7" s="6">
        <v>1000000</v>
      </c>
      <c r="E7" s="1" t="s">
        <v>15</v>
      </c>
      <c r="F7" s="1" t="s">
        <v>16</v>
      </c>
      <c r="G7" s="56">
        <v>0</v>
      </c>
      <c r="H7" s="56">
        <v>0</v>
      </c>
      <c r="I7" s="56">
        <v>520177.1</v>
      </c>
      <c r="J7" s="56">
        <v>469593.46</v>
      </c>
      <c r="K7" s="57">
        <f t="shared" si="0"/>
        <v>530406.54</v>
      </c>
      <c r="L7" s="11">
        <f>+I7-J7</f>
        <v>50583.639999999956</v>
      </c>
    </row>
    <row r="8" spans="1:12" ht="22" customHeight="1" x14ac:dyDescent="0.3">
      <c r="A8" s="9">
        <v>8062</v>
      </c>
      <c r="B8" s="48" t="s">
        <v>18</v>
      </c>
      <c r="C8" s="9"/>
      <c r="D8" s="4"/>
      <c r="E8" s="1"/>
      <c r="F8" s="1"/>
      <c r="G8" s="56">
        <v>37330.99</v>
      </c>
      <c r="H8" s="56">
        <v>37330.99</v>
      </c>
      <c r="I8" s="56"/>
      <c r="J8" s="56"/>
      <c r="K8" s="57">
        <f t="shared" si="0"/>
        <v>0</v>
      </c>
      <c r="L8" s="52" t="s">
        <v>23</v>
      </c>
    </row>
    <row r="9" spans="1:12" ht="19" customHeight="1" x14ac:dyDescent="0.3">
      <c r="A9" s="9">
        <v>894443</v>
      </c>
      <c r="B9" s="48" t="s">
        <v>18</v>
      </c>
      <c r="C9" s="9"/>
      <c r="D9" s="4"/>
      <c r="E9" s="1"/>
      <c r="F9" s="1"/>
      <c r="G9" s="56">
        <v>0</v>
      </c>
      <c r="H9" s="56">
        <v>0</v>
      </c>
      <c r="I9" s="56"/>
      <c r="J9" s="56"/>
      <c r="K9" s="57">
        <f t="shared" si="0"/>
        <v>0</v>
      </c>
      <c r="L9" s="52" t="s">
        <v>23</v>
      </c>
    </row>
    <row r="10" spans="1:12" ht="20" customHeight="1" x14ac:dyDescent="0.3">
      <c r="A10" s="9">
        <v>1213470</v>
      </c>
      <c r="B10" s="48" t="s">
        <v>18</v>
      </c>
      <c r="C10" s="9"/>
      <c r="D10" s="4"/>
      <c r="E10" s="1"/>
      <c r="F10" s="1"/>
      <c r="G10" s="56">
        <v>0</v>
      </c>
      <c r="H10" s="56">
        <v>0</v>
      </c>
      <c r="I10" s="56"/>
      <c r="J10" s="56"/>
      <c r="K10" s="57">
        <f t="shared" si="0"/>
        <v>0</v>
      </c>
      <c r="L10" s="52" t="s">
        <v>23</v>
      </c>
    </row>
    <row r="11" spans="1:12" ht="20" customHeight="1" x14ac:dyDescent="0.3">
      <c r="A11" s="9">
        <v>610869</v>
      </c>
      <c r="B11" s="48" t="s">
        <v>18</v>
      </c>
      <c r="C11" s="9"/>
      <c r="D11" s="4"/>
      <c r="E11" s="1"/>
      <c r="F11" s="1"/>
      <c r="G11" s="56">
        <v>0</v>
      </c>
      <c r="H11" s="56">
        <v>0</v>
      </c>
      <c r="I11" s="56"/>
      <c r="J11" s="56"/>
      <c r="K11" s="57">
        <f t="shared" si="0"/>
        <v>0</v>
      </c>
      <c r="L11" s="52" t="s">
        <v>23</v>
      </c>
    </row>
    <row r="12" spans="1:12" ht="18" customHeight="1" x14ac:dyDescent="0.3">
      <c r="A12" s="9">
        <v>8060</v>
      </c>
      <c r="B12" s="10" t="s">
        <v>19</v>
      </c>
      <c r="C12" s="9" t="s">
        <v>9</v>
      </c>
      <c r="D12" s="6">
        <v>1000000</v>
      </c>
      <c r="E12" s="1" t="s">
        <v>15</v>
      </c>
      <c r="F12" s="1" t="s">
        <v>16</v>
      </c>
      <c r="G12" s="56">
        <v>1008000</v>
      </c>
      <c r="H12" s="56">
        <v>0</v>
      </c>
      <c r="I12" s="56">
        <v>1008000</v>
      </c>
      <c r="J12" s="56">
        <v>1008000</v>
      </c>
      <c r="K12" s="57">
        <f t="shared" si="0"/>
        <v>-8000</v>
      </c>
      <c r="L12" s="52">
        <f>+I12-J12</f>
        <v>0</v>
      </c>
    </row>
    <row r="13" spans="1:12" ht="20" customHeight="1" x14ac:dyDescent="0.3">
      <c r="A13" s="9"/>
      <c r="B13" s="48" t="s">
        <v>20</v>
      </c>
      <c r="C13" s="9" t="s">
        <v>9</v>
      </c>
      <c r="D13" s="49">
        <v>168000</v>
      </c>
      <c r="E13" s="1" t="s">
        <v>21</v>
      </c>
      <c r="F13" s="1" t="s">
        <v>22</v>
      </c>
      <c r="G13" s="56">
        <v>0</v>
      </c>
      <c r="H13" s="56">
        <v>0</v>
      </c>
      <c r="I13" s="56"/>
      <c r="J13" s="56"/>
      <c r="K13" s="57">
        <f t="shared" si="0"/>
        <v>168000</v>
      </c>
      <c r="L13" s="52" t="s">
        <v>23</v>
      </c>
    </row>
    <row r="14" spans="1:12" ht="19" customHeight="1" x14ac:dyDescent="0.3">
      <c r="A14" s="9" t="s">
        <v>23</v>
      </c>
      <c r="B14" s="48" t="s">
        <v>24</v>
      </c>
      <c r="C14" s="9" t="s">
        <v>9</v>
      </c>
      <c r="D14" s="49">
        <v>2000000</v>
      </c>
      <c r="E14" s="1" t="s">
        <v>25</v>
      </c>
      <c r="F14" s="1" t="s">
        <v>26</v>
      </c>
      <c r="G14" s="56">
        <v>0</v>
      </c>
      <c r="H14" s="56">
        <v>0</v>
      </c>
      <c r="I14" s="56">
        <v>1498965</v>
      </c>
      <c r="J14" s="56">
        <v>1498965</v>
      </c>
      <c r="K14" s="57">
        <f t="shared" si="0"/>
        <v>501035</v>
      </c>
      <c r="L14" s="11">
        <f>+I14-J14</f>
        <v>0</v>
      </c>
    </row>
    <row r="15" spans="1:12" ht="19" customHeight="1" x14ac:dyDescent="0.3">
      <c r="A15" s="9">
        <v>653</v>
      </c>
      <c r="B15" s="9" t="s">
        <v>27</v>
      </c>
      <c r="C15" s="9"/>
      <c r="D15" s="4"/>
      <c r="E15" s="1"/>
      <c r="F15" s="1"/>
      <c r="G15" s="56">
        <v>898932.72</v>
      </c>
      <c r="H15" s="56">
        <v>898933</v>
      </c>
      <c r="I15" s="56">
        <v>0</v>
      </c>
      <c r="J15" s="56">
        <v>0</v>
      </c>
      <c r="K15" s="57">
        <f t="shared" si="0"/>
        <v>0</v>
      </c>
      <c r="L15" s="52" t="s">
        <v>23</v>
      </c>
    </row>
    <row r="16" spans="1:12" ht="21" customHeight="1" x14ac:dyDescent="0.3">
      <c r="A16" s="9">
        <v>24313</v>
      </c>
      <c r="B16" s="9" t="s">
        <v>27</v>
      </c>
      <c r="C16" s="9"/>
      <c r="D16" s="4"/>
      <c r="E16" s="1"/>
      <c r="F16" s="1"/>
      <c r="G16" s="56">
        <v>0</v>
      </c>
      <c r="H16" s="56">
        <v>0</v>
      </c>
      <c r="I16" s="56" t="s">
        <v>23</v>
      </c>
      <c r="J16" s="56"/>
      <c r="K16" s="57">
        <f t="shared" si="0"/>
        <v>0</v>
      </c>
      <c r="L16" s="52" t="s">
        <v>23</v>
      </c>
    </row>
    <row r="17" spans="1:12" ht="21" customHeight="1" x14ac:dyDescent="0.3">
      <c r="A17" s="9">
        <v>24314</v>
      </c>
      <c r="B17" s="9" t="s">
        <v>27</v>
      </c>
      <c r="C17" s="9"/>
      <c r="D17" s="4"/>
      <c r="E17" s="1"/>
      <c r="F17" s="1"/>
      <c r="G17" s="56">
        <v>0</v>
      </c>
      <c r="H17" s="56">
        <v>0</v>
      </c>
      <c r="I17" s="56"/>
      <c r="J17" s="56"/>
      <c r="K17" s="57">
        <f t="shared" si="0"/>
        <v>0</v>
      </c>
      <c r="L17" s="52" t="s">
        <v>23</v>
      </c>
    </row>
    <row r="18" spans="1:12" ht="20" customHeight="1" x14ac:dyDescent="0.3">
      <c r="A18" s="9">
        <v>2431.1</v>
      </c>
      <c r="B18" s="9" t="s">
        <v>28</v>
      </c>
      <c r="C18" s="9"/>
      <c r="D18" s="4"/>
      <c r="E18" s="1"/>
      <c r="F18" s="1"/>
      <c r="G18" s="56">
        <v>0</v>
      </c>
      <c r="H18" s="56">
        <v>0</v>
      </c>
      <c r="I18" s="56"/>
      <c r="J18" s="56"/>
      <c r="K18" s="57">
        <f t="shared" si="0"/>
        <v>0</v>
      </c>
      <c r="L18" s="52" t="s">
        <v>23</v>
      </c>
    </row>
    <row r="19" spans="1:12" ht="21" customHeight="1" x14ac:dyDescent="0.3">
      <c r="A19" s="9">
        <v>2431.1999999999998</v>
      </c>
      <c r="B19" s="9" t="s">
        <v>28</v>
      </c>
      <c r="C19" s="9"/>
      <c r="D19" s="4"/>
      <c r="E19" s="1"/>
      <c r="F19" s="1"/>
      <c r="G19" s="56">
        <v>0</v>
      </c>
      <c r="H19" s="56">
        <v>0</v>
      </c>
      <c r="I19" s="56"/>
      <c r="J19" s="56"/>
      <c r="K19" s="57">
        <f t="shared" si="0"/>
        <v>0</v>
      </c>
      <c r="L19" s="52" t="s">
        <v>23</v>
      </c>
    </row>
    <row r="20" spans="1:12" ht="23" customHeight="1" x14ac:dyDescent="0.3">
      <c r="A20" s="9">
        <v>2431</v>
      </c>
      <c r="B20" s="9" t="s">
        <v>28</v>
      </c>
      <c r="C20" s="9"/>
      <c r="D20" s="4"/>
      <c r="E20" s="1"/>
      <c r="F20" s="1"/>
      <c r="G20" s="56">
        <v>0</v>
      </c>
      <c r="H20" s="56">
        <v>0</v>
      </c>
      <c r="I20" s="56"/>
      <c r="J20" s="56"/>
      <c r="K20" s="57">
        <f t="shared" si="0"/>
        <v>0</v>
      </c>
      <c r="L20" s="52" t="s">
        <v>23</v>
      </c>
    </row>
    <row r="21" spans="1:12" ht="20" customHeight="1" x14ac:dyDescent="0.3">
      <c r="A21" s="9">
        <v>2431.4</v>
      </c>
      <c r="B21" s="9" t="s">
        <v>29</v>
      </c>
      <c r="C21" s="9"/>
      <c r="D21" s="4"/>
      <c r="E21" s="1"/>
      <c r="F21" s="1"/>
      <c r="G21" s="56">
        <v>0</v>
      </c>
      <c r="H21" s="56"/>
      <c r="I21" s="56"/>
      <c r="J21" s="56"/>
      <c r="K21" s="57">
        <f t="shared" si="0"/>
        <v>0</v>
      </c>
      <c r="L21" s="52" t="s">
        <v>23</v>
      </c>
    </row>
    <row r="22" spans="1:12" ht="21" customHeight="1" x14ac:dyDescent="0.3">
      <c r="A22" s="9">
        <v>906675</v>
      </c>
      <c r="B22" s="9" t="s">
        <v>30</v>
      </c>
      <c r="C22" s="9"/>
      <c r="D22" s="4"/>
      <c r="E22" s="1"/>
      <c r="F22" s="1"/>
      <c r="G22" s="56">
        <v>0</v>
      </c>
      <c r="H22" s="56">
        <v>0</v>
      </c>
      <c r="I22" s="56"/>
      <c r="J22" s="56"/>
      <c r="K22" s="57">
        <f t="shared" si="0"/>
        <v>0</v>
      </c>
      <c r="L22" s="52" t="s">
        <v>23</v>
      </c>
    </row>
    <row r="23" spans="1:12" ht="22" customHeight="1" x14ac:dyDescent="0.3">
      <c r="A23" s="9">
        <v>906677</v>
      </c>
      <c r="B23" s="9" t="s">
        <v>31</v>
      </c>
      <c r="C23" s="9" t="s">
        <v>23</v>
      </c>
      <c r="D23" s="4"/>
      <c r="E23" s="1"/>
      <c r="F23" s="1"/>
      <c r="G23" s="56">
        <v>0</v>
      </c>
      <c r="H23" s="56">
        <v>0</v>
      </c>
      <c r="I23" s="56"/>
      <c r="J23" s="56"/>
      <c r="K23" s="57">
        <f t="shared" si="0"/>
        <v>0</v>
      </c>
      <c r="L23" s="52" t="s">
        <v>23</v>
      </c>
    </row>
    <row r="24" spans="1:12" ht="21" customHeight="1" x14ac:dyDescent="0.3">
      <c r="A24" s="9">
        <v>1101419</v>
      </c>
      <c r="B24" s="9" t="s">
        <v>31</v>
      </c>
      <c r="C24" s="9"/>
      <c r="D24" s="4"/>
      <c r="E24" s="1"/>
      <c r="F24" s="1"/>
      <c r="G24" s="56">
        <v>0</v>
      </c>
      <c r="H24" s="56">
        <v>0</v>
      </c>
      <c r="I24" s="56"/>
      <c r="J24" s="56"/>
      <c r="K24" s="57">
        <f t="shared" si="0"/>
        <v>0</v>
      </c>
      <c r="L24" s="52" t="s">
        <v>23</v>
      </c>
    </row>
    <row r="25" spans="1:12" ht="21" customHeight="1" x14ac:dyDescent="0.3">
      <c r="A25" s="9">
        <v>614884</v>
      </c>
      <c r="B25" s="9" t="s">
        <v>30</v>
      </c>
      <c r="C25" s="9"/>
      <c r="D25" s="4"/>
      <c r="E25" s="1"/>
      <c r="F25" s="1"/>
      <c r="G25" s="56">
        <v>0</v>
      </c>
      <c r="H25" s="56">
        <v>0</v>
      </c>
      <c r="I25" s="56"/>
      <c r="J25" s="56"/>
      <c r="K25" s="57">
        <f t="shared" si="0"/>
        <v>0</v>
      </c>
      <c r="L25" s="52" t="s">
        <v>23</v>
      </c>
    </row>
    <row r="26" spans="1:12" ht="20" customHeight="1" x14ac:dyDescent="0.3">
      <c r="A26" s="9">
        <v>614887</v>
      </c>
      <c r="B26" s="9" t="s">
        <v>31</v>
      </c>
      <c r="C26" s="9"/>
      <c r="D26" s="4"/>
      <c r="E26" s="1"/>
      <c r="F26" s="1"/>
      <c r="G26" s="56">
        <v>0</v>
      </c>
      <c r="H26" s="56">
        <v>0</v>
      </c>
      <c r="I26" s="56"/>
      <c r="J26" s="56"/>
      <c r="K26" s="57">
        <f t="shared" si="0"/>
        <v>0</v>
      </c>
      <c r="L26" s="52" t="s">
        <v>23</v>
      </c>
    </row>
    <row r="27" spans="1:12" ht="21" customHeight="1" x14ac:dyDescent="0.3">
      <c r="A27" s="9">
        <v>439245</v>
      </c>
      <c r="B27" s="9" t="s">
        <v>31</v>
      </c>
      <c r="C27" s="9"/>
      <c r="D27" s="4"/>
      <c r="E27" s="1"/>
      <c r="F27" s="1"/>
      <c r="G27" s="56">
        <v>0</v>
      </c>
      <c r="H27" s="56">
        <v>0</v>
      </c>
      <c r="I27" s="56"/>
      <c r="J27" s="56"/>
      <c r="K27" s="57">
        <f t="shared" si="0"/>
        <v>0</v>
      </c>
      <c r="L27" s="52" t="s">
        <v>23</v>
      </c>
    </row>
    <row r="28" spans="1:12" ht="21" customHeight="1" x14ac:dyDescent="0.3">
      <c r="A28" s="9">
        <v>301148</v>
      </c>
      <c r="B28" s="9" t="s">
        <v>31</v>
      </c>
      <c r="C28" s="9"/>
      <c r="D28" s="4"/>
      <c r="E28" s="1"/>
      <c r="F28" s="1"/>
      <c r="G28" s="56">
        <v>0</v>
      </c>
      <c r="H28" s="56">
        <v>0</v>
      </c>
      <c r="I28" s="56"/>
      <c r="J28" s="56"/>
      <c r="K28" s="57">
        <f t="shared" si="0"/>
        <v>0</v>
      </c>
      <c r="L28" s="52" t="s">
        <v>23</v>
      </c>
    </row>
    <row r="29" spans="1:12" ht="21" customHeight="1" x14ac:dyDescent="0.3">
      <c r="A29" s="9">
        <v>439250</v>
      </c>
      <c r="B29" s="9" t="s">
        <v>30</v>
      </c>
      <c r="C29" s="9"/>
      <c r="D29" s="4"/>
      <c r="E29" s="1"/>
      <c r="F29" s="1"/>
      <c r="G29" s="56">
        <v>0</v>
      </c>
      <c r="H29" s="56">
        <v>0</v>
      </c>
      <c r="I29" s="56"/>
      <c r="J29" s="56"/>
      <c r="K29" s="57">
        <f t="shared" si="0"/>
        <v>0</v>
      </c>
      <c r="L29" s="52" t="s">
        <v>23</v>
      </c>
    </row>
    <row r="30" spans="1:12" ht="22" customHeight="1" x14ac:dyDescent="0.3">
      <c r="A30" s="9">
        <v>614891</v>
      </c>
      <c r="B30" s="9" t="s">
        <v>31</v>
      </c>
      <c r="C30" s="9"/>
      <c r="D30" s="4"/>
      <c r="E30" s="1"/>
      <c r="F30" s="1"/>
      <c r="G30" s="56">
        <v>0</v>
      </c>
      <c r="H30" s="56">
        <v>0</v>
      </c>
      <c r="I30" s="56"/>
      <c r="J30" s="56"/>
      <c r="K30" s="57">
        <f t="shared" si="0"/>
        <v>0</v>
      </c>
      <c r="L30" s="52" t="s">
        <v>23</v>
      </c>
    </row>
    <row r="31" spans="1:12" ht="23" customHeight="1" x14ac:dyDescent="0.3">
      <c r="A31" s="9"/>
      <c r="B31" s="9" t="s">
        <v>32</v>
      </c>
      <c r="C31" s="9"/>
      <c r="D31" s="4"/>
      <c r="E31" s="1"/>
      <c r="F31" s="1"/>
      <c r="G31" s="56"/>
      <c r="H31" s="56"/>
      <c r="I31" s="56"/>
      <c r="J31" s="56"/>
      <c r="K31" s="57">
        <f t="shared" si="0"/>
        <v>0</v>
      </c>
      <c r="L31" s="52" t="s">
        <v>23</v>
      </c>
    </row>
    <row r="32" spans="1:12" ht="22" customHeight="1" x14ac:dyDescent="0.3">
      <c r="A32" s="9">
        <v>654</v>
      </c>
      <c r="B32" s="48" t="s">
        <v>33</v>
      </c>
      <c r="C32" s="9" t="s">
        <v>9</v>
      </c>
      <c r="D32" s="49">
        <v>9455000</v>
      </c>
      <c r="E32" s="1" t="s">
        <v>34</v>
      </c>
      <c r="F32" s="1" t="s">
        <v>26</v>
      </c>
      <c r="G32" s="56">
        <v>1314385</v>
      </c>
      <c r="H32" s="56">
        <v>1229995.4099999999</v>
      </c>
      <c r="I32" s="56">
        <v>5926557.1200000001</v>
      </c>
      <c r="J32" s="56">
        <v>4848100.04</v>
      </c>
      <c r="K32" s="57">
        <f t="shared" si="0"/>
        <v>4606899.96</v>
      </c>
      <c r="L32" s="11">
        <f>+I32-J32</f>
        <v>1078457.08</v>
      </c>
    </row>
    <row r="33" spans="1:12" ht="22" customHeight="1" x14ac:dyDescent="0.3">
      <c r="A33" s="9">
        <v>999.1</v>
      </c>
      <c r="B33" s="9" t="s">
        <v>35</v>
      </c>
      <c r="C33" s="9"/>
      <c r="D33" s="4"/>
      <c r="E33" s="1"/>
      <c r="F33" s="1"/>
      <c r="G33" s="56">
        <v>0</v>
      </c>
      <c r="H33" s="56">
        <v>0</v>
      </c>
      <c r="I33" s="56"/>
      <c r="J33" s="56"/>
      <c r="K33" s="57">
        <f t="shared" si="0"/>
        <v>0</v>
      </c>
      <c r="L33" s="52" t="s">
        <v>23</v>
      </c>
    </row>
    <row r="34" spans="1:12" ht="20" customHeight="1" x14ac:dyDescent="0.3">
      <c r="A34" s="9">
        <v>911923</v>
      </c>
      <c r="B34" s="9" t="s">
        <v>36</v>
      </c>
      <c r="C34" s="9"/>
      <c r="D34" s="4"/>
      <c r="E34" s="1"/>
      <c r="F34" s="1"/>
      <c r="G34" s="56">
        <v>0</v>
      </c>
      <c r="H34" s="56">
        <v>0</v>
      </c>
      <c r="I34" s="56"/>
      <c r="J34" s="56"/>
      <c r="K34" s="57">
        <f t="shared" si="0"/>
        <v>0</v>
      </c>
      <c r="L34" s="52" t="s">
        <v>23</v>
      </c>
    </row>
    <row r="35" spans="1:12" ht="22" customHeight="1" x14ac:dyDescent="0.3">
      <c r="A35" s="9">
        <v>1158930</v>
      </c>
      <c r="B35" s="9" t="s">
        <v>36</v>
      </c>
      <c r="C35" s="9"/>
      <c r="D35" s="4"/>
      <c r="E35" s="1"/>
      <c r="F35" s="1"/>
      <c r="G35" s="56">
        <v>0</v>
      </c>
      <c r="H35" s="56">
        <v>0</v>
      </c>
      <c r="I35" s="56"/>
      <c r="J35" s="56"/>
      <c r="K35" s="57">
        <f t="shared" si="0"/>
        <v>0</v>
      </c>
      <c r="L35" s="52" t="s">
        <v>23</v>
      </c>
    </row>
    <row r="36" spans="1:12" ht="23" customHeight="1" x14ac:dyDescent="0.3">
      <c r="A36" s="9">
        <v>614889</v>
      </c>
      <c r="B36" s="9" t="s">
        <v>37</v>
      </c>
      <c r="C36" s="9"/>
      <c r="D36" s="4"/>
      <c r="E36" s="1"/>
      <c r="F36" s="1"/>
      <c r="G36" s="56">
        <v>0</v>
      </c>
      <c r="H36" s="56">
        <v>0</v>
      </c>
      <c r="I36" s="56"/>
      <c r="J36" s="56"/>
      <c r="K36" s="57">
        <f t="shared" si="0"/>
        <v>0</v>
      </c>
      <c r="L36" s="52" t="s">
        <v>23</v>
      </c>
    </row>
    <row r="37" spans="1:12" ht="23" customHeight="1" x14ac:dyDescent="0.3">
      <c r="A37" s="9">
        <v>911925</v>
      </c>
      <c r="B37" s="9" t="s">
        <v>37</v>
      </c>
      <c r="C37" s="9"/>
      <c r="D37" s="4"/>
      <c r="E37" s="1"/>
      <c r="F37" s="1"/>
      <c r="G37" s="56">
        <v>0</v>
      </c>
      <c r="H37" s="56">
        <v>0</v>
      </c>
      <c r="I37" s="56"/>
      <c r="J37" s="56"/>
      <c r="K37" s="57">
        <f t="shared" si="0"/>
        <v>0</v>
      </c>
      <c r="L37" s="52" t="s">
        <v>23</v>
      </c>
    </row>
    <row r="38" spans="1:12" ht="23" customHeight="1" x14ac:dyDescent="0.3">
      <c r="A38" s="9">
        <v>1158942</v>
      </c>
      <c r="B38" s="9" t="s">
        <v>37</v>
      </c>
      <c r="C38" s="9"/>
      <c r="D38" s="4"/>
      <c r="E38" s="1"/>
      <c r="F38" s="1"/>
      <c r="G38" s="56">
        <v>0</v>
      </c>
      <c r="H38" s="56">
        <v>0</v>
      </c>
      <c r="I38" s="56"/>
      <c r="J38" s="56"/>
      <c r="K38" s="57">
        <f t="shared" si="0"/>
        <v>0</v>
      </c>
      <c r="L38" s="52" t="s">
        <v>23</v>
      </c>
    </row>
    <row r="39" spans="1:12" ht="23" customHeight="1" x14ac:dyDescent="0.3">
      <c r="A39" s="9">
        <v>614901</v>
      </c>
      <c r="B39" s="9" t="s">
        <v>37</v>
      </c>
      <c r="C39" s="9"/>
      <c r="D39" s="4"/>
      <c r="E39" s="1"/>
      <c r="F39" s="1"/>
      <c r="G39" s="56">
        <v>0</v>
      </c>
      <c r="H39" s="56">
        <v>0</v>
      </c>
      <c r="I39" s="56"/>
      <c r="J39" s="56"/>
      <c r="K39" s="57">
        <f t="shared" si="0"/>
        <v>0</v>
      </c>
      <c r="L39" s="52" t="s">
        <v>23</v>
      </c>
    </row>
    <row r="40" spans="1:12" ht="23" customHeight="1" x14ac:dyDescent="0.3">
      <c r="A40" s="9">
        <v>1096422</v>
      </c>
      <c r="B40" s="9" t="s">
        <v>37</v>
      </c>
      <c r="C40" s="9"/>
      <c r="D40" s="4"/>
      <c r="E40" s="1"/>
      <c r="F40" s="1"/>
      <c r="G40" s="56">
        <v>0</v>
      </c>
      <c r="H40" s="56">
        <v>0</v>
      </c>
      <c r="I40" s="56"/>
      <c r="J40" s="56"/>
      <c r="K40" s="57">
        <f t="shared" si="0"/>
        <v>0</v>
      </c>
      <c r="L40" s="52" t="s">
        <v>23</v>
      </c>
    </row>
    <row r="41" spans="1:12" ht="21" customHeight="1" x14ac:dyDescent="0.3">
      <c r="A41" s="9">
        <v>610866</v>
      </c>
      <c r="B41" s="9" t="s">
        <v>37</v>
      </c>
      <c r="C41" s="9"/>
      <c r="D41" s="4"/>
      <c r="E41" s="1"/>
      <c r="F41" s="1"/>
      <c r="G41" s="56">
        <v>0</v>
      </c>
      <c r="H41" s="56">
        <v>0</v>
      </c>
      <c r="I41" s="56"/>
      <c r="J41" s="56"/>
      <c r="K41" s="57">
        <f t="shared" si="0"/>
        <v>0</v>
      </c>
      <c r="L41" s="52" t="s">
        <v>23</v>
      </c>
    </row>
    <row r="42" spans="1:12" ht="20" customHeight="1" x14ac:dyDescent="0.3">
      <c r="A42" s="9">
        <v>907019</v>
      </c>
      <c r="B42" s="9" t="s">
        <v>38</v>
      </c>
      <c r="C42" s="9"/>
      <c r="D42" s="4"/>
      <c r="E42" s="1"/>
      <c r="F42" s="1"/>
      <c r="G42" s="56">
        <v>0</v>
      </c>
      <c r="H42" s="56">
        <v>0</v>
      </c>
      <c r="I42" s="56"/>
      <c r="J42" s="56"/>
      <c r="K42" s="57">
        <f t="shared" si="0"/>
        <v>0</v>
      </c>
      <c r="L42" s="52" t="s">
        <v>23</v>
      </c>
    </row>
    <row r="43" spans="1:12" ht="26" customHeight="1" x14ac:dyDescent="0.3">
      <c r="A43" s="9">
        <v>1097077</v>
      </c>
      <c r="B43" s="9" t="s">
        <v>38</v>
      </c>
      <c r="C43" s="9"/>
      <c r="D43" s="4"/>
      <c r="E43" s="1"/>
      <c r="F43" s="1"/>
      <c r="G43" s="56">
        <v>0</v>
      </c>
      <c r="H43" s="56">
        <v>0</v>
      </c>
      <c r="I43" s="56"/>
      <c r="J43" s="56"/>
      <c r="K43" s="57">
        <f t="shared" si="0"/>
        <v>0</v>
      </c>
      <c r="L43" s="52" t="s">
        <v>23</v>
      </c>
    </row>
    <row r="44" spans="1:12" ht="21" customHeight="1" x14ac:dyDescent="0.3">
      <c r="A44" s="9">
        <v>619867</v>
      </c>
      <c r="B44" s="9" t="s">
        <v>38</v>
      </c>
      <c r="C44" s="9"/>
      <c r="D44" s="4"/>
      <c r="E44" s="1"/>
      <c r="F44" s="1"/>
      <c r="G44" s="56">
        <v>0</v>
      </c>
      <c r="H44" s="56">
        <v>0</v>
      </c>
      <c r="I44" s="56"/>
      <c r="J44" s="56"/>
      <c r="K44" s="57">
        <f t="shared" si="0"/>
        <v>0</v>
      </c>
      <c r="L44" s="52" t="s">
        <v>23</v>
      </c>
    </row>
    <row r="45" spans="1:12" ht="23" customHeight="1" x14ac:dyDescent="0.3">
      <c r="A45" s="9">
        <v>655</v>
      </c>
      <c r="B45" s="9" t="s">
        <v>38</v>
      </c>
      <c r="C45" s="9"/>
      <c r="D45" s="4"/>
      <c r="E45" s="1"/>
      <c r="F45" s="1"/>
      <c r="G45" s="56">
        <v>457210.65</v>
      </c>
      <c r="H45" s="56">
        <v>457210.65</v>
      </c>
      <c r="I45" s="56"/>
      <c r="J45" s="56"/>
      <c r="K45" s="57">
        <f t="shared" si="0"/>
        <v>0</v>
      </c>
      <c r="L45" s="52" t="s">
        <v>23</v>
      </c>
    </row>
    <row r="46" spans="1:12" ht="23" customHeight="1" x14ac:dyDescent="0.3">
      <c r="A46" s="9"/>
      <c r="B46" s="9" t="s">
        <v>39</v>
      </c>
      <c r="C46" s="9"/>
      <c r="D46" s="4"/>
      <c r="E46" s="1"/>
      <c r="F46" s="1"/>
      <c r="G46" s="56"/>
      <c r="H46" s="56"/>
      <c r="I46" s="56"/>
      <c r="J46" s="56"/>
      <c r="K46" s="57">
        <f t="shared" si="0"/>
        <v>0</v>
      </c>
      <c r="L46" s="52" t="s">
        <v>23</v>
      </c>
    </row>
    <row r="47" spans="1:12" ht="22" customHeight="1" x14ac:dyDescent="0.3">
      <c r="A47" s="9">
        <v>856</v>
      </c>
      <c r="B47" s="10" t="s">
        <v>40</v>
      </c>
      <c r="C47" s="9"/>
      <c r="D47" s="4"/>
      <c r="E47" s="1"/>
      <c r="F47" s="1"/>
      <c r="G47" s="56">
        <v>0</v>
      </c>
      <c r="H47" s="56">
        <v>0</v>
      </c>
      <c r="I47" s="56"/>
      <c r="J47" s="56"/>
      <c r="K47" s="57">
        <f t="shared" si="0"/>
        <v>0</v>
      </c>
      <c r="L47" s="52" t="s">
        <v>23</v>
      </c>
    </row>
    <row r="48" spans="1:12" ht="21" customHeight="1" x14ac:dyDescent="0.3">
      <c r="A48" s="9">
        <v>1231084</v>
      </c>
      <c r="B48" s="9" t="s">
        <v>41</v>
      </c>
      <c r="C48" s="9"/>
      <c r="D48" s="4"/>
      <c r="E48" s="1"/>
      <c r="F48" s="1"/>
      <c r="G48" s="56">
        <v>0</v>
      </c>
      <c r="H48" s="56">
        <v>0</v>
      </c>
      <c r="I48" s="56"/>
      <c r="J48" s="56"/>
      <c r="K48" s="57">
        <f t="shared" si="0"/>
        <v>0</v>
      </c>
      <c r="L48" s="52" t="s">
        <v>23</v>
      </c>
    </row>
    <row r="49" spans="1:12" ht="24" customHeight="1" x14ac:dyDescent="0.3">
      <c r="A49" s="9">
        <v>1839</v>
      </c>
      <c r="B49" s="10" t="s">
        <v>42</v>
      </c>
      <c r="C49" s="9"/>
      <c r="D49" s="4"/>
      <c r="E49" s="1"/>
      <c r="F49" s="1"/>
      <c r="G49" s="56">
        <v>0</v>
      </c>
      <c r="H49" s="56">
        <v>0</v>
      </c>
      <c r="I49" s="56"/>
      <c r="J49" s="56"/>
      <c r="K49" s="57">
        <f t="shared" si="0"/>
        <v>0</v>
      </c>
      <c r="L49" s="52" t="s">
        <v>23</v>
      </c>
    </row>
    <row r="50" spans="1:12" ht="25" customHeight="1" x14ac:dyDescent="0.3">
      <c r="A50" s="9">
        <v>1231085</v>
      </c>
      <c r="B50" s="9" t="s">
        <v>42</v>
      </c>
      <c r="C50" s="9"/>
      <c r="D50" s="4"/>
      <c r="E50" s="1"/>
      <c r="F50" s="1"/>
      <c r="G50" s="56">
        <v>0</v>
      </c>
      <c r="H50" s="56">
        <v>0</v>
      </c>
      <c r="I50" s="56"/>
      <c r="J50" s="56"/>
      <c r="K50" s="57">
        <f t="shared" si="0"/>
        <v>0</v>
      </c>
      <c r="L50" s="52" t="s">
        <v>23</v>
      </c>
    </row>
    <row r="51" spans="1:12" ht="26" customHeight="1" x14ac:dyDescent="0.3">
      <c r="A51" s="9">
        <v>999</v>
      </c>
      <c r="B51" s="9" t="s">
        <v>43</v>
      </c>
      <c r="C51" s="9"/>
      <c r="D51" s="4"/>
      <c r="E51" s="1"/>
      <c r="F51" s="1"/>
      <c r="G51" s="56">
        <v>0</v>
      </c>
      <c r="H51" s="56">
        <v>0</v>
      </c>
      <c r="I51" s="56"/>
      <c r="J51" s="56"/>
      <c r="K51" s="57">
        <f t="shared" si="0"/>
        <v>0</v>
      </c>
      <c r="L51" s="52" t="s">
        <v>23</v>
      </c>
    </row>
    <row r="52" spans="1:12" ht="23" customHeight="1" x14ac:dyDescent="0.3">
      <c r="A52" s="9"/>
      <c r="B52" s="48" t="s">
        <v>44</v>
      </c>
      <c r="C52" s="9" t="s">
        <v>9</v>
      </c>
      <c r="D52" s="50">
        <v>210000</v>
      </c>
      <c r="E52" s="1" t="s">
        <v>21</v>
      </c>
      <c r="F52" s="1" t="s">
        <v>22</v>
      </c>
      <c r="G52" s="56">
        <v>0</v>
      </c>
      <c r="H52" s="56">
        <v>0</v>
      </c>
      <c r="I52" s="56"/>
      <c r="J52" s="56"/>
      <c r="K52" s="57">
        <f t="shared" si="0"/>
        <v>210000</v>
      </c>
      <c r="L52" s="52" t="s">
        <v>23</v>
      </c>
    </row>
    <row r="53" spans="1:12" ht="22" customHeight="1" x14ac:dyDescent="0.3">
      <c r="A53" s="9"/>
      <c r="B53" s="48" t="s">
        <v>45</v>
      </c>
      <c r="C53" s="9" t="s">
        <v>9</v>
      </c>
      <c r="D53" s="50">
        <v>2000000</v>
      </c>
      <c r="E53" s="1" t="s">
        <v>46</v>
      </c>
      <c r="F53" s="1" t="s">
        <v>47</v>
      </c>
      <c r="G53" s="56">
        <v>0</v>
      </c>
      <c r="H53" s="56">
        <v>0</v>
      </c>
      <c r="I53" s="56"/>
      <c r="J53" s="56"/>
      <c r="K53" s="57">
        <f t="shared" si="0"/>
        <v>2000000</v>
      </c>
      <c r="L53" s="52" t="s">
        <v>23</v>
      </c>
    </row>
    <row r="54" spans="1:12" ht="23" customHeight="1" x14ac:dyDescent="0.3">
      <c r="A54" s="9">
        <v>95943</v>
      </c>
      <c r="B54" s="48" t="s">
        <v>48</v>
      </c>
      <c r="C54" s="9" t="s">
        <v>9</v>
      </c>
      <c r="D54" s="49">
        <v>3979000</v>
      </c>
      <c r="E54" s="1" t="s">
        <v>49</v>
      </c>
      <c r="F54" s="1" t="s">
        <v>50</v>
      </c>
      <c r="G54" s="56">
        <v>1267284.71</v>
      </c>
      <c r="H54" s="56">
        <v>506274.2</v>
      </c>
      <c r="I54" s="56">
        <v>5943329.4800000004</v>
      </c>
      <c r="J54" s="56">
        <v>2706924.98</v>
      </c>
      <c r="K54" s="57">
        <f t="shared" si="0"/>
        <v>1272075.02</v>
      </c>
      <c r="L54" s="11">
        <f>+I54-J54</f>
        <v>3236404.5000000005</v>
      </c>
    </row>
    <row r="55" spans="1:12" ht="23" customHeight="1" x14ac:dyDescent="0.3">
      <c r="A55" s="9" t="s">
        <v>51</v>
      </c>
      <c r="B55" s="9" t="s">
        <v>52</v>
      </c>
      <c r="C55" s="9"/>
      <c r="D55" s="4"/>
      <c r="E55" s="1"/>
      <c r="F55" s="1"/>
      <c r="G55" s="56">
        <v>0</v>
      </c>
      <c r="H55" s="56">
        <v>0</v>
      </c>
      <c r="I55" s="56"/>
      <c r="J55" s="56"/>
      <c r="K55" s="57">
        <f t="shared" si="0"/>
        <v>0</v>
      </c>
      <c r="L55" s="52" t="s">
        <v>23</v>
      </c>
    </row>
    <row r="56" spans="1:12" ht="24" customHeight="1" x14ac:dyDescent="0.3">
      <c r="A56" s="9">
        <v>899016</v>
      </c>
      <c r="B56" s="9" t="s">
        <v>48</v>
      </c>
      <c r="C56" s="9"/>
      <c r="D56" s="4"/>
      <c r="E56" s="1"/>
      <c r="F56" s="1"/>
      <c r="G56" s="56">
        <v>0</v>
      </c>
      <c r="H56" s="56">
        <v>0</v>
      </c>
      <c r="I56" s="56"/>
      <c r="J56" s="56"/>
      <c r="K56" s="57">
        <f t="shared" si="0"/>
        <v>0</v>
      </c>
      <c r="L56" s="52" t="s">
        <v>23</v>
      </c>
    </row>
    <row r="57" spans="1:12" ht="22" customHeight="1" x14ac:dyDescent="0.3">
      <c r="A57" s="9">
        <v>899032</v>
      </c>
      <c r="B57" s="9" t="s">
        <v>48</v>
      </c>
      <c r="C57" s="9"/>
      <c r="D57" s="4"/>
      <c r="E57" s="1"/>
      <c r="F57" s="1"/>
      <c r="G57" s="56">
        <v>0</v>
      </c>
      <c r="H57" s="56">
        <v>0</v>
      </c>
      <c r="I57" s="56"/>
      <c r="J57" s="56"/>
      <c r="K57" s="57">
        <f t="shared" si="0"/>
        <v>0</v>
      </c>
      <c r="L57" s="52" t="s">
        <v>23</v>
      </c>
    </row>
    <row r="58" spans="1:12" ht="22" customHeight="1" x14ac:dyDescent="0.3">
      <c r="A58" s="9">
        <v>1101890</v>
      </c>
      <c r="B58" s="9" t="s">
        <v>53</v>
      </c>
      <c r="C58" s="9"/>
      <c r="D58" s="4"/>
      <c r="E58" s="1"/>
      <c r="F58" s="1"/>
      <c r="G58" s="56">
        <v>0</v>
      </c>
      <c r="H58" s="56">
        <v>0</v>
      </c>
      <c r="I58" s="56"/>
      <c r="J58" s="56"/>
      <c r="K58" s="57">
        <f t="shared" si="0"/>
        <v>0</v>
      </c>
      <c r="L58" s="52" t="s">
        <v>23</v>
      </c>
    </row>
    <row r="59" spans="1:12" ht="24" customHeight="1" x14ac:dyDescent="0.3">
      <c r="A59" s="9">
        <v>610880</v>
      </c>
      <c r="B59" s="9" t="s">
        <v>53</v>
      </c>
      <c r="C59" s="9"/>
      <c r="D59" s="4"/>
      <c r="E59" s="1"/>
      <c r="F59" s="1"/>
      <c r="G59" s="56">
        <v>0</v>
      </c>
      <c r="H59" s="56">
        <v>0</v>
      </c>
      <c r="I59" s="56"/>
      <c r="J59" s="56"/>
      <c r="K59" s="57">
        <f t="shared" si="0"/>
        <v>0</v>
      </c>
      <c r="L59" s="52" t="s">
        <v>23</v>
      </c>
    </row>
    <row r="60" spans="1:12" ht="25" customHeight="1" x14ac:dyDescent="0.3">
      <c r="A60" s="9">
        <v>899045</v>
      </c>
      <c r="B60" s="9" t="s">
        <v>53</v>
      </c>
      <c r="C60" s="9"/>
      <c r="D60" s="4"/>
      <c r="E60" s="1"/>
      <c r="F60" s="1"/>
      <c r="G60" s="56">
        <v>0</v>
      </c>
      <c r="H60" s="56">
        <v>0</v>
      </c>
      <c r="I60" s="56"/>
      <c r="J60" s="56"/>
      <c r="K60" s="57">
        <f t="shared" si="0"/>
        <v>0</v>
      </c>
      <c r="L60" s="52" t="s">
        <v>23</v>
      </c>
    </row>
    <row r="61" spans="1:12" ht="22" customHeight="1" x14ac:dyDescent="0.3">
      <c r="A61" s="9">
        <v>1101883</v>
      </c>
      <c r="B61" s="9" t="s">
        <v>53</v>
      </c>
      <c r="C61" s="9"/>
      <c r="D61" s="4"/>
      <c r="E61" s="1"/>
      <c r="F61" s="1"/>
      <c r="G61" s="56">
        <v>0</v>
      </c>
      <c r="H61" s="56">
        <v>0</v>
      </c>
      <c r="I61" s="56"/>
      <c r="J61" s="56"/>
      <c r="K61" s="57">
        <f t="shared" si="0"/>
        <v>0</v>
      </c>
      <c r="L61" s="52" t="s">
        <v>23</v>
      </c>
    </row>
    <row r="62" spans="1:12" ht="22" customHeight="1" x14ac:dyDescent="0.3">
      <c r="A62" s="9">
        <v>610885</v>
      </c>
      <c r="B62" s="9" t="s">
        <v>53</v>
      </c>
      <c r="C62" s="9"/>
      <c r="D62" s="4"/>
      <c r="E62" s="1"/>
      <c r="F62" s="1"/>
      <c r="G62" s="56">
        <v>0</v>
      </c>
      <c r="H62" s="56">
        <v>0</v>
      </c>
      <c r="I62" s="56"/>
      <c r="J62" s="56"/>
      <c r="K62" s="57">
        <f t="shared" si="0"/>
        <v>0</v>
      </c>
      <c r="L62" s="52" t="s">
        <v>23</v>
      </c>
    </row>
    <row r="63" spans="1:12" ht="23" customHeight="1" x14ac:dyDescent="0.3">
      <c r="A63" s="9"/>
      <c r="B63" s="9" t="s">
        <v>54</v>
      </c>
      <c r="C63" s="9"/>
      <c r="D63" s="4"/>
      <c r="E63" s="1"/>
      <c r="F63" s="1"/>
      <c r="G63" s="56"/>
      <c r="H63" s="56"/>
      <c r="I63" s="56"/>
      <c r="J63" s="56"/>
      <c r="K63" s="57">
        <f t="shared" si="0"/>
        <v>0</v>
      </c>
      <c r="L63" s="52" t="s">
        <v>23</v>
      </c>
    </row>
    <row r="64" spans="1:12" ht="23" customHeight="1" x14ac:dyDescent="0.3">
      <c r="A64" s="9">
        <v>42144</v>
      </c>
      <c r="B64" s="10" t="s">
        <v>55</v>
      </c>
      <c r="C64" s="9" t="s">
        <v>9</v>
      </c>
      <c r="D64" s="49">
        <v>100000</v>
      </c>
      <c r="E64" s="1" t="s">
        <v>34</v>
      </c>
      <c r="F64" s="1" t="s">
        <v>56</v>
      </c>
      <c r="G64" s="56">
        <v>0</v>
      </c>
      <c r="H64" s="56">
        <v>0</v>
      </c>
      <c r="I64" s="56">
        <v>100000</v>
      </c>
      <c r="J64" s="56">
        <v>100000</v>
      </c>
      <c r="K64" s="57">
        <f t="shared" si="0"/>
        <v>0</v>
      </c>
      <c r="L64" s="52">
        <f>+I64-J64</f>
        <v>0</v>
      </c>
    </row>
    <row r="65" spans="1:12" ht="24" customHeight="1" x14ac:dyDescent="0.3">
      <c r="A65" s="9">
        <v>8065</v>
      </c>
      <c r="B65" s="10" t="s">
        <v>57</v>
      </c>
      <c r="C65" s="9" t="s">
        <v>9</v>
      </c>
      <c r="D65" s="49">
        <v>1575000</v>
      </c>
      <c r="E65" s="1" t="s">
        <v>15</v>
      </c>
      <c r="F65" s="1" t="s">
        <v>16</v>
      </c>
      <c r="G65" s="56">
        <v>1575000</v>
      </c>
      <c r="H65" s="56">
        <v>0</v>
      </c>
      <c r="I65" s="56">
        <v>1567000</v>
      </c>
      <c r="J65" s="56">
        <v>1137500</v>
      </c>
      <c r="K65" s="57">
        <f t="shared" si="0"/>
        <v>437500</v>
      </c>
      <c r="L65" s="11">
        <f>+I65-J65</f>
        <v>429500</v>
      </c>
    </row>
    <row r="66" spans="1:12" ht="22" customHeight="1" x14ac:dyDescent="0.3">
      <c r="A66" s="9" t="s">
        <v>23</v>
      </c>
      <c r="B66" s="48" t="s">
        <v>58</v>
      </c>
      <c r="C66" s="9" t="s">
        <v>9</v>
      </c>
      <c r="D66" s="59">
        <v>250000</v>
      </c>
      <c r="E66" s="1" t="s">
        <v>59</v>
      </c>
      <c r="F66" s="1" t="s">
        <v>60</v>
      </c>
      <c r="G66" s="56">
        <v>0</v>
      </c>
      <c r="H66" s="56">
        <v>0</v>
      </c>
      <c r="I66" s="56"/>
      <c r="J66" s="56"/>
      <c r="K66" s="57">
        <f t="shared" si="0"/>
        <v>250000</v>
      </c>
      <c r="L66" s="52" t="s">
        <v>23</v>
      </c>
    </row>
    <row r="67" spans="1:12" ht="23" customHeight="1" x14ac:dyDescent="0.3">
      <c r="A67" s="9">
        <v>432735</v>
      </c>
      <c r="B67" s="9" t="s">
        <v>61</v>
      </c>
      <c r="C67" s="9"/>
      <c r="D67" s="13"/>
      <c r="E67" s="1"/>
      <c r="F67" s="1"/>
      <c r="G67" s="56">
        <v>0</v>
      </c>
      <c r="H67" s="56">
        <v>0</v>
      </c>
      <c r="I67" s="56"/>
      <c r="J67" s="56"/>
      <c r="K67" s="57">
        <f t="shared" si="0"/>
        <v>0</v>
      </c>
      <c r="L67" s="52" t="s">
        <v>23</v>
      </c>
    </row>
    <row r="68" spans="1:12" ht="23" customHeight="1" x14ac:dyDescent="0.3">
      <c r="A68" s="9">
        <v>8944401</v>
      </c>
      <c r="B68" s="9" t="s">
        <v>61</v>
      </c>
      <c r="C68" s="9"/>
      <c r="D68" s="13"/>
      <c r="E68" s="1"/>
      <c r="F68" s="1"/>
      <c r="G68" s="56">
        <v>0</v>
      </c>
      <c r="H68" s="56">
        <v>0</v>
      </c>
      <c r="I68" s="56"/>
      <c r="J68" s="56"/>
      <c r="K68" s="57">
        <f t="shared" ref="K68:K75" si="1">D68-J68</f>
        <v>0</v>
      </c>
      <c r="L68" s="52" t="s">
        <v>23</v>
      </c>
    </row>
    <row r="69" spans="1:12" ht="23" customHeight="1" x14ac:dyDescent="0.3">
      <c r="A69" s="9">
        <v>1069474</v>
      </c>
      <c r="B69" s="9" t="s">
        <v>61</v>
      </c>
      <c r="C69" s="9"/>
      <c r="D69" s="13"/>
      <c r="E69" s="1"/>
      <c r="F69" s="1"/>
      <c r="G69" s="56">
        <v>0</v>
      </c>
      <c r="H69" s="56">
        <v>0</v>
      </c>
      <c r="I69" s="56"/>
      <c r="J69" s="56"/>
      <c r="K69" s="57">
        <f t="shared" si="1"/>
        <v>0</v>
      </c>
      <c r="L69" s="52" t="s">
        <v>23</v>
      </c>
    </row>
    <row r="70" spans="1:12" ht="24" customHeight="1" x14ac:dyDescent="0.3">
      <c r="A70" s="9">
        <v>301137</v>
      </c>
      <c r="B70" s="9" t="s">
        <v>61</v>
      </c>
      <c r="C70" s="9"/>
      <c r="D70" s="13"/>
      <c r="E70" s="1"/>
      <c r="F70" s="1"/>
      <c r="G70" s="56">
        <v>0</v>
      </c>
      <c r="H70" s="56">
        <v>0</v>
      </c>
      <c r="I70" s="56"/>
      <c r="J70" s="56"/>
      <c r="K70" s="57">
        <f t="shared" si="1"/>
        <v>0</v>
      </c>
      <c r="L70" s="52" t="s">
        <v>23</v>
      </c>
    </row>
    <row r="71" spans="1:12" ht="24" customHeight="1" x14ac:dyDescent="0.3">
      <c r="A71" s="9">
        <v>432735</v>
      </c>
      <c r="B71" s="9" t="s">
        <v>61</v>
      </c>
      <c r="C71" s="9"/>
      <c r="D71" s="13"/>
      <c r="E71" s="1"/>
      <c r="F71" s="1"/>
      <c r="G71" s="56">
        <v>0</v>
      </c>
      <c r="H71" s="56">
        <v>0</v>
      </c>
      <c r="I71" s="56"/>
      <c r="J71" s="56"/>
      <c r="K71" s="57">
        <f t="shared" si="1"/>
        <v>0</v>
      </c>
      <c r="L71" s="52" t="s">
        <v>23</v>
      </c>
    </row>
    <row r="72" spans="1:12" ht="23" customHeight="1" x14ac:dyDescent="0.3">
      <c r="A72" s="9"/>
      <c r="B72" s="9" t="s">
        <v>62</v>
      </c>
      <c r="C72" s="9"/>
      <c r="D72" s="13"/>
      <c r="E72" s="1"/>
      <c r="F72" s="1"/>
      <c r="G72" s="56"/>
      <c r="H72" s="56"/>
      <c r="I72" s="56"/>
      <c r="J72" s="56"/>
      <c r="K72" s="57">
        <f t="shared" si="1"/>
        <v>0</v>
      </c>
      <c r="L72" s="52" t="s">
        <v>23</v>
      </c>
    </row>
    <row r="73" spans="1:12" ht="24" customHeight="1" x14ac:dyDescent="0.3">
      <c r="A73" s="9">
        <v>2211</v>
      </c>
      <c r="B73" s="9" t="s">
        <v>58</v>
      </c>
      <c r="C73" s="9"/>
      <c r="D73" s="13"/>
      <c r="E73" s="1"/>
      <c r="F73" s="1"/>
      <c r="G73" s="56">
        <v>44873.75</v>
      </c>
      <c r="H73" s="56">
        <v>44873.75</v>
      </c>
      <c r="I73" s="56">
        <v>278900</v>
      </c>
      <c r="J73" s="56">
        <v>89646.25</v>
      </c>
      <c r="K73" s="57">
        <f t="shared" si="1"/>
        <v>-89646.25</v>
      </c>
      <c r="L73" s="11">
        <f>+I73-J73</f>
        <v>189253.75</v>
      </c>
    </row>
    <row r="74" spans="1:12" ht="35" customHeight="1" x14ac:dyDescent="0.3">
      <c r="A74" s="9" t="s">
        <v>23</v>
      </c>
      <c r="B74" s="9" t="s">
        <v>23</v>
      </c>
      <c r="C74" s="9" t="s">
        <v>23</v>
      </c>
      <c r="D74" s="14" t="s">
        <v>23</v>
      </c>
      <c r="E74" s="1" t="s">
        <v>23</v>
      </c>
      <c r="F74" s="1" t="s">
        <v>23</v>
      </c>
      <c r="G74" s="56" t="s">
        <v>23</v>
      </c>
      <c r="H74" s="56" t="s">
        <v>23</v>
      </c>
      <c r="I74" s="56"/>
      <c r="J74" s="56"/>
      <c r="K74" s="57" t="s">
        <v>23</v>
      </c>
      <c r="L74" s="52" t="s">
        <v>23</v>
      </c>
    </row>
    <row r="75" spans="1:12" ht="24" customHeight="1" x14ac:dyDescent="0.3">
      <c r="A75" s="15"/>
      <c r="B75" s="16" t="s">
        <v>63</v>
      </c>
      <c r="C75" s="9"/>
      <c r="D75" s="51">
        <f>SUM(D3,D6:D74)</f>
        <v>34637000</v>
      </c>
      <c r="E75" s="1"/>
      <c r="F75" s="1"/>
      <c r="G75" s="58">
        <f t="shared" ref="G75:J75" si="2">SUM(G3,G6:G74)</f>
        <v>8105965.6600000001</v>
      </c>
      <c r="H75" s="58">
        <f t="shared" si="2"/>
        <v>3337715.29</v>
      </c>
      <c r="I75" s="58">
        <f t="shared" si="2"/>
        <v>20106293.640000001</v>
      </c>
      <c r="J75" s="58">
        <f t="shared" si="2"/>
        <v>15122094.670000002</v>
      </c>
      <c r="K75" s="57">
        <f t="shared" si="1"/>
        <v>19514905.329999998</v>
      </c>
      <c r="L75" s="11">
        <f>+I75-J75</f>
        <v>4984198.9699999988</v>
      </c>
    </row>
    <row r="76" spans="1:12" ht="23" customHeight="1" x14ac:dyDescent="0.3">
      <c r="A76" s="9"/>
      <c r="B76" s="9" t="s">
        <v>147</v>
      </c>
      <c r="C76" s="9"/>
      <c r="D76" s="4"/>
      <c r="E76" s="1"/>
      <c r="F76" s="1"/>
      <c r="G76" s="18"/>
      <c r="H76" s="18"/>
      <c r="I76" s="61">
        <v>22629794</v>
      </c>
      <c r="J76" s="61">
        <v>16660661</v>
      </c>
      <c r="K76" s="2"/>
    </row>
    <row r="77" spans="1:12" ht="15.75" customHeight="1" x14ac:dyDescent="0.3">
      <c r="A77" s="9"/>
      <c r="B77" s="9"/>
      <c r="C77" s="9"/>
      <c r="D77" s="4"/>
      <c r="E77" s="1"/>
      <c r="F77" s="1"/>
      <c r="G77" s="18"/>
      <c r="H77" s="18"/>
      <c r="I77" s="18"/>
      <c r="J77" s="18"/>
      <c r="K77" s="2"/>
    </row>
    <row r="78" spans="1:12" ht="20" customHeight="1" x14ac:dyDescent="0.3">
      <c r="A78" s="9"/>
      <c r="B78" s="9" t="s">
        <v>64</v>
      </c>
      <c r="C78" s="9" t="s">
        <v>65</v>
      </c>
      <c r="D78" s="4">
        <v>1225000</v>
      </c>
      <c r="E78" s="1" t="s">
        <v>66</v>
      </c>
      <c r="F78" s="1" t="s">
        <v>67</v>
      </c>
      <c r="G78" s="18"/>
      <c r="H78" s="18"/>
      <c r="I78" s="18"/>
      <c r="J78" s="18"/>
      <c r="K78" s="2"/>
    </row>
    <row r="79" spans="1:12" ht="20" customHeight="1" x14ac:dyDescent="0.3">
      <c r="A79" s="9"/>
      <c r="B79" s="9" t="s">
        <v>68</v>
      </c>
      <c r="C79" s="9" t="s">
        <v>65</v>
      </c>
      <c r="D79" s="4">
        <v>2000000</v>
      </c>
      <c r="E79" s="1" t="s">
        <v>34</v>
      </c>
      <c r="F79" s="1" t="s">
        <v>69</v>
      </c>
      <c r="G79" s="18"/>
      <c r="H79" s="18"/>
      <c r="I79" s="18"/>
      <c r="J79" s="18"/>
      <c r="K79" s="2"/>
    </row>
    <row r="80" spans="1:12" ht="20" customHeight="1" x14ac:dyDescent="0.3">
      <c r="A80" s="9"/>
      <c r="B80" s="9" t="s">
        <v>70</v>
      </c>
      <c r="C80" s="9" t="s">
        <v>65</v>
      </c>
      <c r="D80" s="4">
        <v>250000</v>
      </c>
      <c r="E80" s="1" t="s">
        <v>71</v>
      </c>
      <c r="F80" s="1" t="s">
        <v>72</v>
      </c>
      <c r="G80" s="18"/>
      <c r="H80" s="18"/>
      <c r="I80" s="18"/>
      <c r="J80" s="18"/>
      <c r="K80" s="2"/>
    </row>
    <row r="81" spans="1:11" ht="20" customHeight="1" x14ac:dyDescent="0.3">
      <c r="A81" s="9"/>
      <c r="B81" s="9" t="s">
        <v>73</v>
      </c>
      <c r="C81" s="9" t="s">
        <v>65</v>
      </c>
      <c r="D81" s="4">
        <v>900000</v>
      </c>
      <c r="E81" s="1" t="s">
        <v>74</v>
      </c>
      <c r="F81" s="1" t="s">
        <v>75</v>
      </c>
      <c r="G81" s="18"/>
      <c r="H81" s="18"/>
      <c r="I81" s="18"/>
      <c r="J81" s="18"/>
      <c r="K81" s="2"/>
    </row>
    <row r="82" spans="1:11" ht="20" customHeight="1" x14ac:dyDescent="0.3">
      <c r="A82" s="9"/>
      <c r="B82" s="9" t="s">
        <v>76</v>
      </c>
      <c r="C82" s="9" t="s">
        <v>65</v>
      </c>
      <c r="D82" s="4">
        <v>190000</v>
      </c>
      <c r="E82" s="1" t="s">
        <v>66</v>
      </c>
      <c r="F82" s="1" t="s">
        <v>67</v>
      </c>
      <c r="G82" s="18"/>
      <c r="H82" s="18"/>
      <c r="I82" s="18"/>
      <c r="J82" s="18"/>
      <c r="K82" s="2"/>
    </row>
    <row r="83" spans="1:11" ht="20" customHeight="1" x14ac:dyDescent="0.3">
      <c r="A83" s="9"/>
      <c r="B83" s="9" t="s">
        <v>77</v>
      </c>
      <c r="C83" s="9" t="s">
        <v>65</v>
      </c>
      <c r="D83" s="4">
        <v>100000</v>
      </c>
      <c r="E83" s="1" t="s">
        <v>46</v>
      </c>
      <c r="F83" s="1" t="s">
        <v>78</v>
      </c>
      <c r="G83" s="18"/>
      <c r="H83" s="18"/>
      <c r="I83" s="18"/>
      <c r="J83" s="18"/>
      <c r="K83" s="2"/>
    </row>
    <row r="84" spans="1:11" ht="20" customHeight="1" x14ac:dyDescent="0.3">
      <c r="A84" s="9"/>
      <c r="B84" s="9" t="s">
        <v>79</v>
      </c>
      <c r="C84" s="9" t="s">
        <v>65</v>
      </c>
      <c r="D84" s="4">
        <v>300000</v>
      </c>
      <c r="E84" s="1" t="s">
        <v>74</v>
      </c>
      <c r="F84" s="1" t="s">
        <v>80</v>
      </c>
      <c r="G84" s="18"/>
      <c r="H84" s="18"/>
      <c r="I84" s="18"/>
      <c r="J84" s="18"/>
      <c r="K84" s="2"/>
    </row>
    <row r="85" spans="1:11" ht="20" customHeight="1" x14ac:dyDescent="0.3">
      <c r="A85" s="9"/>
      <c r="B85" s="9" t="s">
        <v>81</v>
      </c>
      <c r="C85" s="9" t="s">
        <v>65</v>
      </c>
      <c r="D85" s="4">
        <v>298000</v>
      </c>
      <c r="E85" s="1" t="s">
        <v>74</v>
      </c>
      <c r="F85" s="1" t="s">
        <v>82</v>
      </c>
      <c r="G85" s="18"/>
      <c r="H85" s="18"/>
      <c r="I85" s="18"/>
      <c r="J85" s="18"/>
      <c r="K85" s="2"/>
    </row>
    <row r="86" spans="1:11" ht="20" customHeight="1" x14ac:dyDescent="0.3">
      <c r="A86" s="9"/>
      <c r="B86" s="9" t="s">
        <v>83</v>
      </c>
      <c r="C86" s="9" t="s">
        <v>65</v>
      </c>
      <c r="D86" s="4">
        <v>500000</v>
      </c>
      <c r="E86" s="1" t="s">
        <v>66</v>
      </c>
      <c r="F86" s="1" t="s">
        <v>67</v>
      </c>
      <c r="G86" s="18"/>
      <c r="H86" s="18"/>
      <c r="I86" s="18"/>
      <c r="J86" s="18"/>
      <c r="K86" s="2"/>
    </row>
    <row r="87" spans="1:11" ht="20" customHeight="1" x14ac:dyDescent="0.3">
      <c r="A87" s="7"/>
      <c r="B87" s="7" t="s">
        <v>84</v>
      </c>
      <c r="C87" s="7" t="s">
        <v>65</v>
      </c>
      <c r="D87" s="8">
        <v>0</v>
      </c>
      <c r="E87" s="1"/>
      <c r="F87" s="1"/>
      <c r="G87" s="18"/>
      <c r="H87" s="18"/>
      <c r="I87" s="18"/>
      <c r="J87" s="18"/>
      <c r="K87" s="2"/>
    </row>
    <row r="88" spans="1:11" ht="30" customHeight="1" x14ac:dyDescent="0.3">
      <c r="A88" s="7"/>
      <c r="B88" s="7" t="s">
        <v>85</v>
      </c>
      <c r="C88" s="7"/>
      <c r="D88" s="8">
        <v>0</v>
      </c>
      <c r="E88" s="1"/>
      <c r="F88" s="1"/>
      <c r="G88" s="18"/>
      <c r="H88" s="18"/>
      <c r="I88" s="18"/>
      <c r="J88" s="18"/>
      <c r="K88" s="1" t="s">
        <v>86</v>
      </c>
    </row>
    <row r="89" spans="1:11" ht="20" customHeight="1" x14ac:dyDescent="0.3">
      <c r="A89" s="9"/>
      <c r="B89" s="9" t="s">
        <v>87</v>
      </c>
      <c r="C89" s="9" t="s">
        <v>65</v>
      </c>
      <c r="D89" s="4">
        <v>500000</v>
      </c>
      <c r="E89" s="1" t="s">
        <v>88</v>
      </c>
      <c r="F89" s="1" t="s">
        <v>11</v>
      </c>
      <c r="G89" s="19"/>
      <c r="H89" s="19"/>
      <c r="I89" s="19"/>
      <c r="J89" s="19"/>
      <c r="K89" s="20" t="s">
        <v>89</v>
      </c>
    </row>
    <row r="90" spans="1:11" ht="20" customHeight="1" x14ac:dyDescent="0.3">
      <c r="A90" s="9"/>
      <c r="B90" s="9" t="s">
        <v>90</v>
      </c>
      <c r="C90" s="9" t="s">
        <v>65</v>
      </c>
      <c r="D90" s="4">
        <v>50000</v>
      </c>
      <c r="E90" s="1" t="s">
        <v>71</v>
      </c>
      <c r="F90" s="1" t="s">
        <v>72</v>
      </c>
      <c r="G90" s="19"/>
      <c r="H90" s="19"/>
      <c r="I90" s="19"/>
      <c r="J90" s="19"/>
      <c r="K90" s="20" t="s">
        <v>91</v>
      </c>
    </row>
    <row r="91" spans="1:11" ht="20" customHeight="1" x14ac:dyDescent="0.3">
      <c r="A91" s="7"/>
      <c r="B91" s="53" t="s">
        <v>92</v>
      </c>
      <c r="C91" s="7"/>
      <c r="D91" s="55">
        <v>0</v>
      </c>
      <c r="E91" s="1"/>
      <c r="F91" s="1"/>
      <c r="G91" s="19"/>
      <c r="H91" s="19"/>
      <c r="I91" s="19"/>
      <c r="J91" s="19"/>
      <c r="K91" s="20" t="s">
        <v>93</v>
      </c>
    </row>
    <row r="92" spans="1:11" ht="20" customHeight="1" x14ac:dyDescent="0.3">
      <c r="A92" s="7"/>
      <c r="B92" s="54"/>
      <c r="C92" s="7"/>
      <c r="D92" s="54"/>
      <c r="E92" s="1"/>
      <c r="F92" s="1"/>
      <c r="G92" s="19"/>
      <c r="H92" s="19"/>
      <c r="I92" s="19"/>
      <c r="J92" s="19"/>
      <c r="K92" s="20" t="s">
        <v>94</v>
      </c>
    </row>
    <row r="93" spans="1:11" ht="20" customHeight="1" x14ac:dyDescent="0.3">
      <c r="A93" s="7"/>
      <c r="B93" s="54"/>
      <c r="C93" s="7"/>
      <c r="D93" s="54"/>
      <c r="E93" s="1"/>
      <c r="F93" s="1"/>
      <c r="G93" s="21"/>
      <c r="H93" s="21"/>
      <c r="I93" s="21"/>
      <c r="J93" s="21"/>
    </row>
    <row r="94" spans="1:11" ht="20" customHeight="1" x14ac:dyDescent="0.3">
      <c r="A94" s="9"/>
      <c r="B94" s="9" t="s">
        <v>95</v>
      </c>
      <c r="C94" s="9" t="s">
        <v>65</v>
      </c>
      <c r="D94" s="4">
        <v>80000</v>
      </c>
      <c r="E94" s="1" t="s">
        <v>71</v>
      </c>
      <c r="F94" s="1" t="s">
        <v>72</v>
      </c>
      <c r="G94" s="19"/>
      <c r="H94" s="19"/>
      <c r="I94" s="19"/>
      <c r="J94" s="19"/>
      <c r="K94" s="20" t="s">
        <v>96</v>
      </c>
    </row>
    <row r="95" spans="1:11" ht="20" customHeight="1" x14ac:dyDescent="0.3">
      <c r="A95" s="9"/>
      <c r="B95" s="9" t="s">
        <v>97</v>
      </c>
      <c r="C95" s="9" t="s">
        <v>65</v>
      </c>
      <c r="D95" s="4">
        <v>35000</v>
      </c>
      <c r="E95" s="1" t="s">
        <v>71</v>
      </c>
      <c r="F95" s="1" t="s">
        <v>72</v>
      </c>
      <c r="G95" s="19"/>
      <c r="H95" s="19"/>
      <c r="I95" s="19"/>
      <c r="J95" s="19"/>
      <c r="K95" s="20" t="s">
        <v>98</v>
      </c>
    </row>
    <row r="96" spans="1:11" ht="20" customHeight="1" x14ac:dyDescent="0.3">
      <c r="A96" s="9"/>
      <c r="B96" s="9" t="s">
        <v>99</v>
      </c>
      <c r="C96" s="9" t="s">
        <v>65</v>
      </c>
      <c r="D96" s="4">
        <v>115000</v>
      </c>
      <c r="E96" s="1" t="s">
        <v>100</v>
      </c>
      <c r="F96" s="1"/>
      <c r="G96" s="19"/>
      <c r="H96" s="19"/>
      <c r="I96" s="19"/>
      <c r="J96" s="19"/>
      <c r="K96" s="20" t="s">
        <v>101</v>
      </c>
    </row>
    <row r="97" spans="1:14" ht="20" customHeight="1" x14ac:dyDescent="0.3">
      <c r="A97" s="9"/>
      <c r="B97" s="9" t="s">
        <v>102</v>
      </c>
      <c r="C97" s="9" t="s">
        <v>65</v>
      </c>
      <c r="D97" s="4">
        <v>150000</v>
      </c>
      <c r="E97" s="1" t="s">
        <v>71</v>
      </c>
      <c r="F97" s="1" t="s">
        <v>72</v>
      </c>
      <c r="G97" s="19"/>
      <c r="H97" s="19"/>
      <c r="I97" s="19"/>
      <c r="J97" s="19"/>
      <c r="K97" s="20" t="s">
        <v>103</v>
      </c>
    </row>
    <row r="98" spans="1:14" ht="20" customHeight="1" x14ac:dyDescent="0.3">
      <c r="A98" s="7"/>
      <c r="B98" s="7" t="s">
        <v>104</v>
      </c>
      <c r="C98" s="7"/>
      <c r="D98" s="8">
        <v>0</v>
      </c>
      <c r="E98" s="1"/>
      <c r="F98" s="22"/>
      <c r="G98" s="23"/>
      <c r="H98" s="23"/>
      <c r="I98" s="23"/>
      <c r="J98" s="23"/>
      <c r="K98" s="24" t="s">
        <v>105</v>
      </c>
    </row>
    <row r="99" spans="1:14" ht="20" customHeight="1" x14ac:dyDescent="0.3">
      <c r="A99" s="9"/>
      <c r="B99" s="9" t="s">
        <v>106</v>
      </c>
      <c r="C99" s="9" t="s">
        <v>65</v>
      </c>
      <c r="D99" s="4">
        <v>300000</v>
      </c>
      <c r="E99" s="1" t="s">
        <v>100</v>
      </c>
      <c r="F99" s="1"/>
      <c r="G99" s="19"/>
      <c r="H99" s="19"/>
      <c r="I99" s="19"/>
      <c r="J99" s="19"/>
      <c r="K99" s="20" t="s">
        <v>107</v>
      </c>
    </row>
    <row r="100" spans="1:14" ht="20" customHeight="1" x14ac:dyDescent="0.3">
      <c r="A100" s="9"/>
      <c r="B100" s="9" t="s">
        <v>108</v>
      </c>
      <c r="C100" s="9" t="s">
        <v>65</v>
      </c>
      <c r="D100" s="4">
        <v>50000</v>
      </c>
      <c r="E100" s="1" t="s">
        <v>100</v>
      </c>
      <c r="F100" s="1"/>
      <c r="G100" s="19"/>
      <c r="H100" s="19"/>
      <c r="I100" s="19"/>
      <c r="J100" s="19"/>
      <c r="K100" s="20" t="s">
        <v>109</v>
      </c>
    </row>
    <row r="101" spans="1:14" ht="20" customHeight="1" x14ac:dyDescent="0.3">
      <c r="A101" s="9"/>
      <c r="B101" s="9" t="s">
        <v>110</v>
      </c>
      <c r="C101" s="9" t="s">
        <v>65</v>
      </c>
      <c r="D101" s="4">
        <v>200000</v>
      </c>
      <c r="E101" s="1" t="s">
        <v>74</v>
      </c>
      <c r="F101" s="1" t="s">
        <v>111</v>
      </c>
      <c r="G101" s="19"/>
      <c r="H101" s="19"/>
      <c r="I101" s="19"/>
      <c r="J101" s="19"/>
      <c r="K101" s="20" t="s">
        <v>112</v>
      </c>
    </row>
    <row r="102" spans="1:14" ht="20" customHeight="1" x14ac:dyDescent="0.3">
      <c r="A102" s="9"/>
      <c r="B102" s="9" t="s">
        <v>113</v>
      </c>
      <c r="C102" s="9" t="s">
        <v>65</v>
      </c>
      <c r="D102" s="4">
        <v>150000</v>
      </c>
      <c r="E102" s="1" t="s">
        <v>114</v>
      </c>
      <c r="F102" s="1" t="s">
        <v>115</v>
      </c>
      <c r="G102" s="19"/>
      <c r="H102" s="19"/>
      <c r="I102" s="19"/>
      <c r="J102" s="19"/>
      <c r="K102" s="20" t="s">
        <v>116</v>
      </c>
      <c r="L102" s="25"/>
      <c r="M102" s="25"/>
      <c r="N102" s="25"/>
    </row>
    <row r="103" spans="1:14" ht="20" customHeight="1" x14ac:dyDescent="0.3">
      <c r="A103" s="9"/>
      <c r="B103" s="9" t="s">
        <v>117</v>
      </c>
      <c r="C103" s="9" t="s">
        <v>65</v>
      </c>
      <c r="D103" s="4">
        <v>240550</v>
      </c>
      <c r="E103" s="1" t="s">
        <v>74</v>
      </c>
      <c r="F103" s="1" t="s">
        <v>111</v>
      </c>
      <c r="G103" s="19"/>
      <c r="H103" s="19"/>
      <c r="I103" s="19"/>
      <c r="J103" s="19"/>
      <c r="K103" s="20"/>
      <c r="L103" s="25"/>
      <c r="M103" s="25"/>
      <c r="N103" s="25"/>
    </row>
    <row r="104" spans="1:14" ht="20" customHeight="1" x14ac:dyDescent="0.3">
      <c r="A104" s="9"/>
      <c r="B104" s="9" t="s">
        <v>118</v>
      </c>
      <c r="C104" s="9" t="s">
        <v>65</v>
      </c>
      <c r="D104" s="4">
        <v>240000</v>
      </c>
      <c r="E104" s="1" t="s">
        <v>119</v>
      </c>
      <c r="F104" s="1" t="s">
        <v>120</v>
      </c>
      <c r="G104" s="21"/>
      <c r="H104" s="21"/>
      <c r="I104" s="21"/>
      <c r="J104" s="21"/>
    </row>
    <row r="105" spans="1:14" ht="20" customHeight="1" x14ac:dyDescent="0.3">
      <c r="A105" s="9"/>
      <c r="B105" s="9" t="s">
        <v>121</v>
      </c>
      <c r="C105" s="9" t="s">
        <v>65</v>
      </c>
      <c r="D105" s="4">
        <v>80000</v>
      </c>
      <c r="E105" s="1" t="s">
        <v>74</v>
      </c>
      <c r="F105" s="1" t="s">
        <v>16</v>
      </c>
      <c r="G105" s="19"/>
      <c r="H105" s="19"/>
      <c r="I105" s="19"/>
      <c r="J105" s="19"/>
      <c r="K105" s="20" t="s">
        <v>122</v>
      </c>
    </row>
    <row r="106" spans="1:14" ht="20" customHeight="1" x14ac:dyDescent="0.3">
      <c r="A106" s="9"/>
      <c r="B106" s="9" t="s">
        <v>123</v>
      </c>
      <c r="C106" s="9" t="s">
        <v>65</v>
      </c>
      <c r="D106" s="13">
        <v>85000</v>
      </c>
      <c r="E106" s="1" t="s">
        <v>119</v>
      </c>
      <c r="F106" s="1" t="s">
        <v>120</v>
      </c>
      <c r="G106" s="19"/>
      <c r="H106" s="19"/>
      <c r="I106" s="19"/>
      <c r="J106" s="19"/>
      <c r="K106" s="20"/>
    </row>
    <row r="107" spans="1:14" ht="20" customHeight="1" x14ac:dyDescent="0.3">
      <c r="A107" s="15"/>
      <c r="B107" s="16" t="s">
        <v>124</v>
      </c>
      <c r="C107" s="9"/>
      <c r="D107" s="17">
        <f>SUM(D78:D86,D89:D90,D94:D97,D99:D106)</f>
        <v>8038550</v>
      </c>
      <c r="E107" s="1"/>
      <c r="F107" s="1"/>
      <c r="G107" s="19"/>
      <c r="H107" s="19"/>
      <c r="I107" s="19"/>
      <c r="J107" s="19"/>
      <c r="K107" s="20"/>
    </row>
    <row r="108" spans="1:14" ht="20" customHeight="1" x14ac:dyDescent="0.3">
      <c r="A108" s="26"/>
      <c r="B108" s="26"/>
      <c r="C108" s="26"/>
      <c r="D108" s="17"/>
      <c r="F108" s="1"/>
      <c r="G108" s="21"/>
      <c r="H108" s="21"/>
      <c r="I108" s="21"/>
      <c r="J108" s="21"/>
    </row>
    <row r="109" spans="1:14" ht="20" customHeight="1" x14ac:dyDescent="0.3">
      <c r="A109" s="27"/>
      <c r="B109" s="28" t="s">
        <v>125</v>
      </c>
      <c r="C109" s="29"/>
      <c r="D109" s="30"/>
      <c r="E109" s="31"/>
      <c r="F109" s="32"/>
      <c r="G109" s="19"/>
      <c r="H109" s="19"/>
      <c r="I109" s="19"/>
      <c r="J109" s="19"/>
      <c r="K109" s="20" t="s">
        <v>126</v>
      </c>
    </row>
    <row r="110" spans="1:14" ht="20" customHeight="1" x14ac:dyDescent="0.3">
      <c r="A110" s="33"/>
      <c r="B110" s="34" t="s">
        <v>64</v>
      </c>
      <c r="C110" s="35" t="s">
        <v>65</v>
      </c>
      <c r="D110" s="36">
        <v>5250000</v>
      </c>
      <c r="E110" s="32" t="s">
        <v>66</v>
      </c>
      <c r="F110" s="32" t="s">
        <v>67</v>
      </c>
      <c r="G110" s="18"/>
      <c r="H110" s="18"/>
      <c r="I110" s="18"/>
      <c r="J110" s="18"/>
      <c r="K110" s="2"/>
    </row>
    <row r="111" spans="1:14" ht="20" customHeight="1" x14ac:dyDescent="0.3">
      <c r="A111" s="33"/>
      <c r="B111" s="34" t="s">
        <v>127</v>
      </c>
      <c r="C111" s="35" t="s">
        <v>65</v>
      </c>
      <c r="D111" s="36">
        <v>2750000</v>
      </c>
      <c r="E111" s="32" t="s">
        <v>66</v>
      </c>
      <c r="F111" s="32" t="s">
        <v>67</v>
      </c>
      <c r="G111" s="18"/>
      <c r="H111" s="18"/>
      <c r="I111" s="18"/>
      <c r="J111" s="18"/>
      <c r="K111" s="2"/>
    </row>
    <row r="112" spans="1:14" ht="20" customHeight="1" x14ac:dyDescent="0.3">
      <c r="A112" s="33"/>
      <c r="B112" s="34" t="s">
        <v>128</v>
      </c>
      <c r="C112" s="35"/>
      <c r="D112" s="36"/>
      <c r="E112" s="32"/>
      <c r="F112" s="32"/>
      <c r="G112" s="18"/>
      <c r="H112" s="18"/>
      <c r="I112" s="18"/>
      <c r="J112" s="18"/>
      <c r="K112" s="2"/>
    </row>
    <row r="113" spans="1:11" ht="20" customHeight="1" x14ac:dyDescent="0.3">
      <c r="A113" s="37"/>
      <c r="B113" s="35" t="s">
        <v>129</v>
      </c>
      <c r="C113" s="35" t="s">
        <v>65</v>
      </c>
      <c r="D113" s="38">
        <v>6000000</v>
      </c>
      <c r="E113" s="32" t="s">
        <v>114</v>
      </c>
      <c r="F113" s="32" t="s">
        <v>130</v>
      </c>
      <c r="G113" s="18"/>
      <c r="H113" s="18"/>
      <c r="I113" s="18"/>
      <c r="J113" s="18"/>
      <c r="K113" s="2"/>
    </row>
    <row r="114" spans="1:11" ht="20" customHeight="1" x14ac:dyDescent="0.3">
      <c r="A114" s="37"/>
      <c r="B114" s="35" t="s">
        <v>131</v>
      </c>
      <c r="C114" s="35" t="s">
        <v>65</v>
      </c>
      <c r="D114" s="38">
        <v>7000000</v>
      </c>
      <c r="E114" s="32" t="s">
        <v>114</v>
      </c>
      <c r="F114" s="32" t="s">
        <v>130</v>
      </c>
      <c r="G114" s="18"/>
      <c r="H114" s="18"/>
      <c r="I114" s="18"/>
      <c r="J114" s="18"/>
      <c r="K114" s="2"/>
    </row>
    <row r="115" spans="1:11" ht="20" customHeight="1" x14ac:dyDescent="0.3">
      <c r="A115" s="37"/>
      <c r="B115" s="35" t="s">
        <v>132</v>
      </c>
      <c r="C115" s="35" t="s">
        <v>65</v>
      </c>
      <c r="D115" s="38">
        <v>3824820</v>
      </c>
      <c r="E115" s="32" t="s">
        <v>114</v>
      </c>
      <c r="F115" s="32" t="s">
        <v>130</v>
      </c>
      <c r="G115" s="18"/>
      <c r="H115" s="18"/>
      <c r="I115" s="18"/>
      <c r="J115" s="18"/>
      <c r="K115" s="2"/>
    </row>
    <row r="116" spans="1:11" ht="20" customHeight="1" x14ac:dyDescent="0.3">
      <c r="A116" s="37"/>
      <c r="B116" s="35" t="s">
        <v>133</v>
      </c>
      <c r="C116" s="35" t="s">
        <v>65</v>
      </c>
      <c r="D116" s="38">
        <v>3175180</v>
      </c>
      <c r="E116" s="32" t="s">
        <v>114</v>
      </c>
      <c r="F116" s="32" t="s">
        <v>130</v>
      </c>
      <c r="G116" s="18"/>
      <c r="H116" s="18"/>
      <c r="I116" s="18"/>
      <c r="J116" s="18"/>
      <c r="K116" s="2"/>
    </row>
    <row r="117" spans="1:11" ht="20" customHeight="1" x14ac:dyDescent="0.3">
      <c r="A117" s="33"/>
      <c r="B117" s="46" t="s">
        <v>134</v>
      </c>
      <c r="C117" s="34" t="s">
        <v>65</v>
      </c>
      <c r="D117" s="62">
        <v>10000000</v>
      </c>
      <c r="E117" s="39"/>
      <c r="F117" s="32"/>
      <c r="G117" s="18"/>
      <c r="H117" s="18"/>
      <c r="I117" s="18"/>
      <c r="J117" s="18"/>
      <c r="K117" s="2"/>
    </row>
    <row r="118" spans="1:11" ht="20" customHeight="1" x14ac:dyDescent="0.3">
      <c r="A118" s="33"/>
      <c r="B118" s="34" t="s">
        <v>135</v>
      </c>
      <c r="C118" s="34" t="s">
        <v>65</v>
      </c>
      <c r="D118" s="40">
        <v>40000000</v>
      </c>
      <c r="E118" s="32" t="s">
        <v>59</v>
      </c>
      <c r="F118" s="32" t="s">
        <v>60</v>
      </c>
      <c r="G118" s="5">
        <v>1000000</v>
      </c>
      <c r="H118" s="5">
        <v>1000000</v>
      </c>
      <c r="I118" s="5"/>
      <c r="J118" s="5"/>
      <c r="K118" s="2"/>
    </row>
    <row r="119" spans="1:11" ht="20" customHeight="1" x14ac:dyDescent="0.3">
      <c r="A119" s="33"/>
      <c r="B119" s="34" t="s">
        <v>136</v>
      </c>
      <c r="C119" s="34" t="s">
        <v>65</v>
      </c>
      <c r="D119" s="41">
        <v>10000000</v>
      </c>
      <c r="E119" s="42"/>
      <c r="F119" s="32"/>
      <c r="G119" s="18"/>
      <c r="H119" s="18"/>
      <c r="I119" s="18"/>
      <c r="J119" s="18"/>
      <c r="K119" s="2"/>
    </row>
    <row r="120" spans="1:11" ht="20" customHeight="1" x14ac:dyDescent="0.3">
      <c r="A120" s="43"/>
      <c r="B120" s="44" t="s">
        <v>137</v>
      </c>
      <c r="C120" s="31"/>
      <c r="D120" s="30">
        <f>SUM(D110:D119)</f>
        <v>88000000</v>
      </c>
      <c r="E120" s="31"/>
      <c r="F120" s="31"/>
      <c r="G120" s="21"/>
      <c r="H120" s="21"/>
      <c r="I120" s="21"/>
      <c r="J120" s="21"/>
    </row>
    <row r="121" spans="1:11" ht="20" customHeight="1" x14ac:dyDescent="0.2"/>
    <row r="122" spans="1:11" ht="20" customHeight="1" x14ac:dyDescent="0.3">
      <c r="A122" s="15"/>
      <c r="B122" s="16" t="s">
        <v>138</v>
      </c>
      <c r="D122" s="17">
        <f>D107+D120</f>
        <v>96038550</v>
      </c>
    </row>
    <row r="123" spans="1:11" ht="20" customHeight="1" x14ac:dyDescent="0.2">
      <c r="A123" s="45"/>
      <c r="B123" s="45"/>
    </row>
    <row r="124" spans="1:11" ht="20" customHeight="1" x14ac:dyDescent="0.3">
      <c r="A124" s="15"/>
      <c r="B124" s="16" t="s">
        <v>139</v>
      </c>
      <c r="D124" s="17">
        <f>D75+D122</f>
        <v>130675550</v>
      </c>
    </row>
    <row r="125" spans="1:11" ht="20" customHeight="1" x14ac:dyDescent="0.3">
      <c r="I125" s="58" t="s">
        <v>23</v>
      </c>
    </row>
    <row r="126" spans="1:11" ht="20" customHeight="1" x14ac:dyDescent="0.3">
      <c r="B126" s="12" t="s">
        <v>140</v>
      </c>
      <c r="D126" s="11">
        <v>12350000</v>
      </c>
      <c r="G126" s="64">
        <v>12350000</v>
      </c>
      <c r="I126" s="63">
        <v>34637000</v>
      </c>
    </row>
    <row r="127" spans="1:11" ht="20" customHeight="1" x14ac:dyDescent="0.3">
      <c r="B127" s="12" t="s">
        <v>141</v>
      </c>
      <c r="D127" s="11">
        <v>8105965.75</v>
      </c>
      <c r="G127" s="64">
        <v>8105966</v>
      </c>
      <c r="I127" s="63">
        <v>22629794</v>
      </c>
    </row>
    <row r="128" spans="1:11" ht="20" customHeight="1" x14ac:dyDescent="0.3">
      <c r="B128" s="12" t="s">
        <v>142</v>
      </c>
      <c r="D128" s="11">
        <v>3337715.01</v>
      </c>
      <c r="G128" s="64">
        <v>3337715</v>
      </c>
      <c r="I128" s="63">
        <v>16660661</v>
      </c>
    </row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  <row r="1009" ht="15.75" customHeight="1" x14ac:dyDescent="0.2"/>
    <row r="1010" ht="15.75" customHeight="1" x14ac:dyDescent="0.2"/>
    <row r="1011" ht="15.75" customHeight="1" x14ac:dyDescent="0.2"/>
    <row r="1012" ht="15.75" customHeight="1" x14ac:dyDescent="0.2"/>
    <row r="1013" ht="15.75" customHeight="1" x14ac:dyDescent="0.2"/>
    <row r="1014" ht="15.75" customHeight="1" x14ac:dyDescent="0.2"/>
    <row r="1015" ht="15.75" customHeight="1" x14ac:dyDescent="0.2"/>
    <row r="1016" ht="15.75" customHeight="1" x14ac:dyDescent="0.2"/>
    <row r="1017" ht="15.75" customHeight="1" x14ac:dyDescent="0.2"/>
    <row r="1018" ht="15.75" customHeight="1" x14ac:dyDescent="0.2"/>
    <row r="1019" ht="15.75" customHeight="1" x14ac:dyDescent="0.2"/>
    <row r="1020" ht="15.75" customHeight="1" x14ac:dyDescent="0.2"/>
    <row r="1021" ht="15.75" customHeight="1" x14ac:dyDescent="0.2"/>
    <row r="1022" ht="15.75" customHeight="1" x14ac:dyDescent="0.2"/>
    <row r="1023" ht="15.75" customHeight="1" x14ac:dyDescent="0.2"/>
    <row r="1024" ht="15.75" customHeight="1" x14ac:dyDescent="0.2"/>
    <row r="1025" ht="15.75" customHeight="1" x14ac:dyDescent="0.2"/>
    <row r="1026" ht="15.75" customHeight="1" x14ac:dyDescent="0.2"/>
    <row r="1027" ht="15.75" customHeight="1" x14ac:dyDescent="0.2"/>
    <row r="1028" ht="15.75" customHeight="1" x14ac:dyDescent="0.2"/>
    <row r="1029" ht="15.75" customHeight="1" x14ac:dyDescent="0.2"/>
    <row r="1030" ht="15.75" customHeight="1" x14ac:dyDescent="0.2"/>
    <row r="1031" ht="15.75" customHeight="1" x14ac:dyDescent="0.2"/>
    <row r="1032" ht="15.75" customHeight="1" x14ac:dyDescent="0.2"/>
    <row r="1033" ht="15.75" customHeight="1" x14ac:dyDescent="0.2"/>
    <row r="1034" ht="15.75" customHeight="1" x14ac:dyDescent="0.2"/>
    <row r="1035" ht="15.75" customHeight="1" x14ac:dyDescent="0.2"/>
    <row r="1036" ht="15.75" customHeight="1" x14ac:dyDescent="0.2"/>
    <row r="1037" ht="15.75" customHeight="1" x14ac:dyDescent="0.2"/>
    <row r="1038" ht="15.75" customHeight="1" x14ac:dyDescent="0.2"/>
    <row r="1039" ht="15.75" customHeight="1" x14ac:dyDescent="0.2"/>
    <row r="1040" ht="15.75" customHeight="1" x14ac:dyDescent="0.2"/>
    <row r="1041" ht="15.75" customHeight="1" x14ac:dyDescent="0.2"/>
    <row r="1042" ht="15.75" customHeight="1" x14ac:dyDescent="0.2"/>
    <row r="1043" ht="15.75" customHeight="1" x14ac:dyDescent="0.2"/>
    <row r="1044" ht="15.75" customHeight="1" x14ac:dyDescent="0.2"/>
    <row r="1045" ht="15.75" customHeight="1" x14ac:dyDescent="0.2"/>
    <row r="1046" ht="15.75" customHeight="1" x14ac:dyDescent="0.2"/>
    <row r="1047" ht="15.75" customHeight="1" x14ac:dyDescent="0.2"/>
    <row r="1048" ht="15.75" customHeight="1" x14ac:dyDescent="0.2"/>
    <row r="1049" ht="15.75" customHeight="1" x14ac:dyDescent="0.2"/>
    <row r="1050" ht="15.75" customHeight="1" x14ac:dyDescent="0.2"/>
    <row r="1051" ht="15.75" customHeight="1" x14ac:dyDescent="0.2"/>
    <row r="1052" ht="15.75" customHeight="1" x14ac:dyDescent="0.2"/>
    <row r="1053" ht="15.75" customHeight="1" x14ac:dyDescent="0.2"/>
    <row r="1054" ht="15.75" customHeight="1" x14ac:dyDescent="0.2"/>
    <row r="1055" ht="15.75" customHeight="1" x14ac:dyDescent="0.2"/>
    <row r="1056" ht="15.75" customHeight="1" x14ac:dyDescent="0.2"/>
    <row r="1057" ht="15.75" customHeight="1" x14ac:dyDescent="0.2"/>
    <row r="1058" ht="15.75" customHeight="1" x14ac:dyDescent="0.2"/>
  </sheetData>
  <mergeCells count="2">
    <mergeCell ref="B91:B93"/>
    <mergeCell ref="D91:D93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Gregory Fearon</cp:lastModifiedBy>
  <dcterms:created xsi:type="dcterms:W3CDTF">2022-07-22T22:26:35Z</dcterms:created>
  <dcterms:modified xsi:type="dcterms:W3CDTF">2024-08-30T15:33:50Z</dcterms:modified>
</cp:coreProperties>
</file>